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P:\DIRECTION JURIDIQUE\MARCHES PUBLICS\3_ EN COURS DE REDACTION\Trvx espaces verts OIN\0 DCE\Draft 1\Dossier de consultation\"/>
    </mc:Choice>
  </mc:AlternateContent>
  <xr:revisionPtr revIDLastSave="0" documentId="13_ncr:1_{C04A557B-A155-4076-859A-1270604DEB9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6" i="1" l="1"/>
  <c r="F219" i="1"/>
  <c r="F79" i="1"/>
  <c r="F80" i="1"/>
  <c r="F81" i="1"/>
  <c r="F82" i="1"/>
  <c r="F225" i="1"/>
  <c r="F220" i="1"/>
  <c r="F218" i="1"/>
  <c r="F217" i="1"/>
  <c r="F216" i="1"/>
  <c r="F215" i="1" l="1"/>
  <c r="F203" i="1"/>
  <c r="F226" i="1"/>
  <c r="F223" i="1"/>
  <c r="F214" i="1"/>
  <c r="F213" i="1"/>
  <c r="F212" i="1"/>
  <c r="F211" i="1"/>
  <c r="F209" i="1"/>
  <c r="F208" i="1"/>
  <c r="F196" i="1"/>
  <c r="F197" i="1"/>
  <c r="F198" i="1"/>
  <c r="F194" i="1"/>
  <c r="F202" i="1"/>
  <c r="F201" i="1"/>
  <c r="F200" i="1"/>
  <c r="F37" i="1"/>
  <c r="F36" i="1"/>
  <c r="F193" i="1"/>
  <c r="F192" i="1"/>
  <c r="F191" i="1"/>
  <c r="F190" i="1"/>
  <c r="F188" i="1"/>
  <c r="F187" i="1"/>
  <c r="F186" i="1"/>
  <c r="F185" i="1"/>
  <c r="F184" i="1"/>
  <c r="F182" i="1"/>
  <c r="F180" i="1"/>
  <c r="F178" i="1"/>
  <c r="F177" i="1"/>
  <c r="F176" i="1"/>
  <c r="F175" i="1"/>
  <c r="F173" i="1"/>
  <c r="F171" i="1"/>
  <c r="F170" i="1"/>
  <c r="F169" i="1"/>
  <c r="F167" i="1"/>
  <c r="F166" i="1"/>
  <c r="F164" i="1"/>
  <c r="F163" i="1"/>
  <c r="F161" i="1"/>
  <c r="F160" i="1"/>
  <c r="F158" i="1"/>
  <c r="F157" i="1"/>
  <c r="F155" i="1"/>
  <c r="F154" i="1"/>
  <c r="F152" i="1"/>
  <c r="F151" i="1"/>
  <c r="F148" i="1"/>
  <c r="F147" i="1"/>
  <c r="F145" i="1"/>
  <c r="F143" i="1"/>
  <c r="F142" i="1"/>
  <c r="F141" i="1"/>
  <c r="F140" i="1"/>
  <c r="F138" i="1"/>
  <c r="F137" i="1"/>
  <c r="F136" i="1"/>
  <c r="F135" i="1"/>
  <c r="F132" i="1"/>
  <c r="F131" i="1"/>
  <c r="F130" i="1"/>
  <c r="F129" i="1"/>
  <c r="F127" i="1"/>
  <c r="F126" i="1"/>
  <c r="F125" i="1"/>
  <c r="F123" i="1"/>
  <c r="F122" i="1"/>
  <c r="F121" i="1"/>
  <c r="F119" i="1"/>
  <c r="F118" i="1"/>
  <c r="F117" i="1"/>
  <c r="F116" i="1"/>
  <c r="F114" i="1"/>
  <c r="F113" i="1"/>
  <c r="F112" i="1"/>
  <c r="F111" i="1"/>
  <c r="F109" i="1"/>
  <c r="F108" i="1"/>
  <c r="F107" i="1"/>
  <c r="F106" i="1"/>
  <c r="F105" i="1"/>
  <c r="F104" i="1"/>
  <c r="F103" i="1"/>
  <c r="F102" i="1"/>
  <c r="F100" i="1"/>
  <c r="F99" i="1"/>
  <c r="F98" i="1"/>
  <c r="F97" i="1"/>
  <c r="F96" i="1"/>
  <c r="F95" i="1"/>
  <c r="F94" i="1"/>
  <c r="F93" i="1"/>
  <c r="F92" i="1"/>
  <c r="F91" i="1"/>
  <c r="F89" i="1"/>
  <c r="F88" i="1"/>
  <c r="F87" i="1"/>
  <c r="F86" i="1"/>
  <c r="F85" i="1"/>
  <c r="F84" i="1"/>
  <c r="F83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2" i="1"/>
  <c r="F61" i="1"/>
  <c r="F60" i="1"/>
  <c r="F59" i="1"/>
  <c r="F57" i="1"/>
  <c r="F56" i="1"/>
  <c r="F55" i="1"/>
  <c r="F54" i="1"/>
  <c r="F52" i="1"/>
  <c r="F51" i="1"/>
  <c r="F49" i="1"/>
  <c r="F48" i="1"/>
  <c r="F46" i="1"/>
  <c r="F45" i="1"/>
  <c r="F43" i="1"/>
  <c r="F42" i="1"/>
  <c r="F40" i="1"/>
  <c r="F35" i="1"/>
  <c r="F34" i="1"/>
  <c r="F33" i="1"/>
  <c r="F32" i="1"/>
  <c r="F30" i="1"/>
  <c r="F29" i="1"/>
  <c r="F28" i="1"/>
  <c r="F27" i="1"/>
  <c r="F26" i="1"/>
  <c r="F24" i="1"/>
  <c r="F23" i="1"/>
  <c r="F22" i="1"/>
  <c r="F21" i="1"/>
  <c r="F20" i="1"/>
  <c r="F18" i="1"/>
  <c r="F17" i="1"/>
  <c r="F16" i="1"/>
  <c r="F15" i="1"/>
  <c r="F14" i="1"/>
  <c r="F12" i="1"/>
  <c r="F11" i="1"/>
  <c r="F10" i="1"/>
  <c r="F9" i="1"/>
  <c r="F8" i="1"/>
  <c r="F199" i="1" l="1"/>
  <c r="F31" i="1"/>
  <c r="F204" i="1"/>
  <c r="F221" i="1"/>
  <c r="F149" i="1"/>
  <c r="F189" i="1"/>
  <c r="F6" i="1"/>
  <c r="F38" i="1"/>
  <c r="F77" i="1"/>
  <c r="F133" i="1"/>
  <c r="F227" i="1" l="1"/>
  <c r="F228" i="1" s="1"/>
  <c r="F229" i="1" l="1"/>
</calcChain>
</file>

<file path=xl/sharedStrings.xml><?xml version="1.0" encoding="utf-8"?>
<sst xmlns="http://schemas.openxmlformats.org/spreadsheetml/2006/main" count="637" uniqueCount="416">
  <si>
    <t>DESIGNATION DES TACHES</t>
  </si>
  <si>
    <t>U</t>
  </si>
  <si>
    <t>P.U.</t>
  </si>
  <si>
    <t>Quantités</t>
  </si>
  <si>
    <t>TOTAL (€ HT)</t>
  </si>
  <si>
    <t>A</t>
  </si>
  <si>
    <t>PRIX GENERAUX</t>
  </si>
  <si>
    <t>A.1</t>
  </si>
  <si>
    <t>Installation de chantier</t>
  </si>
  <si>
    <t>A.1.1</t>
  </si>
  <si>
    <t>Commande inféréieure à 20 000 euros HT</t>
  </si>
  <si>
    <t>Ft</t>
  </si>
  <si>
    <t>A.1.2</t>
  </si>
  <si>
    <t>Commande comprise entre 20 000 et 50 000 euros HT</t>
  </si>
  <si>
    <t>A.1.3</t>
  </si>
  <si>
    <t>Commande comprise entre 50 000 et 100 000 euros HT</t>
  </si>
  <si>
    <t>%</t>
  </si>
  <si>
    <t>A.1.4</t>
  </si>
  <si>
    <t>Commande comprise entre 100 000 et 200 000 euros HT</t>
  </si>
  <si>
    <t>A.1.5</t>
  </si>
  <si>
    <t>Commande supérieure à 200 000 euros HT</t>
  </si>
  <si>
    <t>A.2</t>
  </si>
  <si>
    <t>Exploitation sous chantier</t>
  </si>
  <si>
    <t/>
  </si>
  <si>
    <t>A.2.1</t>
  </si>
  <si>
    <t>A.2.2</t>
  </si>
  <si>
    <t>A.2.3</t>
  </si>
  <si>
    <t>A.2.4</t>
  </si>
  <si>
    <t>A.2.5</t>
  </si>
  <si>
    <t>A.3</t>
  </si>
  <si>
    <t>Documents d'exécution</t>
  </si>
  <si>
    <t>A.3.1</t>
  </si>
  <si>
    <t>Commande inférieure à 20 000 euros HT</t>
  </si>
  <si>
    <t>A.3.2</t>
  </si>
  <si>
    <t>A.3.3</t>
  </si>
  <si>
    <t>A.3.4</t>
  </si>
  <si>
    <t>A.3.5</t>
  </si>
  <si>
    <t>A.4</t>
  </si>
  <si>
    <t>Dossier de récollement</t>
  </si>
  <si>
    <t>A.4.1</t>
  </si>
  <si>
    <t>A.4.2</t>
  </si>
  <si>
    <t>A.4.3</t>
  </si>
  <si>
    <t>A.4.4</t>
  </si>
  <si>
    <t>A.4.5</t>
  </si>
  <si>
    <t>B</t>
  </si>
  <si>
    <t>TRAVAUX PREPARATOIRES</t>
  </si>
  <si>
    <t>B.1</t>
  </si>
  <si>
    <t>Analyse de terre végétale</t>
  </si>
  <si>
    <t>B.2</t>
  </si>
  <si>
    <t>Abattage, démontage, déssouchage</t>
  </si>
  <si>
    <t>B.3</t>
  </si>
  <si>
    <t>Déssouchage, évacuation et remblaiement</t>
  </si>
  <si>
    <t>B.4</t>
  </si>
  <si>
    <t>Protection des arbres existants conservés</t>
  </si>
  <si>
    <t>B.5</t>
  </si>
  <si>
    <t>Elagage et nettoyage des arbres existants conservés</t>
  </si>
  <si>
    <t>B.6</t>
  </si>
  <si>
    <t>Balisage et mise en défens des zones à enjeux écologiques</t>
  </si>
  <si>
    <t>ml</t>
  </si>
  <si>
    <t>C</t>
  </si>
  <si>
    <t>TERRRASSEMENTS - AMENDEMENTS</t>
  </si>
  <si>
    <t>C.1</t>
  </si>
  <si>
    <t>Préparation des zones à planter</t>
  </si>
  <si>
    <t>m2</t>
  </si>
  <si>
    <t>C.2</t>
  </si>
  <si>
    <t>Déblais de toute nature avec évacuation pour réalisation de fouilles en puits</t>
  </si>
  <si>
    <t>C.2.1</t>
  </si>
  <si>
    <t>Quantité ≤50m3</t>
  </si>
  <si>
    <t>m3</t>
  </si>
  <si>
    <t>C.2.2</t>
  </si>
  <si>
    <t>Quantité &gt;50m3</t>
  </si>
  <si>
    <t>C.3</t>
  </si>
  <si>
    <t>Déblais de toute nature avec évacuation pour réalisation des fosses en tranchées</t>
  </si>
  <si>
    <t>C.3.1</t>
  </si>
  <si>
    <t>C.3.2</t>
  </si>
  <si>
    <t>C.4</t>
  </si>
  <si>
    <t>Déblais de toute nature avec évacuation pour réalisation des massifs plantés</t>
  </si>
  <si>
    <t>C.4.1</t>
  </si>
  <si>
    <t>C.4.2</t>
  </si>
  <si>
    <t>C.5</t>
  </si>
  <si>
    <t>Déblais de toute nature avec évacuation pour réalisation des engazonnements</t>
  </si>
  <si>
    <t>C.5.1</t>
  </si>
  <si>
    <t>C.5.2</t>
  </si>
  <si>
    <t>C.6</t>
  </si>
  <si>
    <t>Fourniture et mise en œuvre de terre végétale</t>
  </si>
  <si>
    <t>C.6.1</t>
  </si>
  <si>
    <t>Terre végétale fournie par l'entreprise ; Quantité ≤50m3</t>
  </si>
  <si>
    <t>C.6.2</t>
  </si>
  <si>
    <t>Terre végétale fournie par l'entreprise ; Quantité &gt;50m3</t>
  </si>
  <si>
    <t>C.6.3</t>
  </si>
  <si>
    <t>Terre végétale reprise du site ; Quantité ≤50m3</t>
  </si>
  <si>
    <t>C.6.4</t>
  </si>
  <si>
    <t>Terre végétale reprise du site ; Quantité &gt;50m3</t>
  </si>
  <si>
    <t>C.7</t>
  </si>
  <si>
    <t>Fourniture et mise en œuvre de mélange terre-pierres</t>
  </si>
  <si>
    <t>C.7.1</t>
  </si>
  <si>
    <t>C.7.2</t>
  </si>
  <si>
    <t>C.7.3</t>
  </si>
  <si>
    <t>Fourniture et mise en œuvre de terre dite de bruyère</t>
  </si>
  <si>
    <t>C.7.4</t>
  </si>
  <si>
    <t>Fourniture et mise en œuvre de mélange terre de bruyère - pierres</t>
  </si>
  <si>
    <t>C.8</t>
  </si>
  <si>
    <t>C.8.1</t>
  </si>
  <si>
    <t>Sans apport de matériaux ; Quantité ≤200m3</t>
  </si>
  <si>
    <t>C.8.2</t>
  </si>
  <si>
    <t>Avec apport de matériaux (remblais sain) ; Quantité ≤200m3</t>
  </si>
  <si>
    <t>C.8.3</t>
  </si>
  <si>
    <t>Sans apport de matériaux ; Quantité &gt;200m3</t>
  </si>
  <si>
    <t>C.8.4</t>
  </si>
  <si>
    <t>Avec apport de matériaux (remblais sain) ; Quantité &gt;200m3</t>
  </si>
  <si>
    <t>C.8.5</t>
  </si>
  <si>
    <t>Fourniture et mise en œuvre de compost</t>
  </si>
  <si>
    <t>C.8.6</t>
  </si>
  <si>
    <t>Fourniture et mise en œuvre de sable</t>
  </si>
  <si>
    <t>C.8.7</t>
  </si>
  <si>
    <t>Fourniture et mise en œuvre de graviers</t>
  </si>
  <si>
    <t>C.8.8</t>
  </si>
  <si>
    <t>Rétenteur d'eau</t>
  </si>
  <si>
    <t>G</t>
  </si>
  <si>
    <t>C.8.9</t>
  </si>
  <si>
    <t>Mycorhization du substrat de plantation</t>
  </si>
  <si>
    <t>C.8.10</t>
  </si>
  <si>
    <t>Fourniture et mise en œuvre d'engrais organiques sur toutes les surfaces plantées</t>
  </si>
  <si>
    <t>C.8.11</t>
  </si>
  <si>
    <t>Fourniture et mise en œuvre d'engrais organiques sur toutes les surfaces engazonnées</t>
  </si>
  <si>
    <t>C.8.12</t>
  </si>
  <si>
    <t>Drainage des fosses de plantation</t>
  </si>
  <si>
    <t>C.8.13</t>
  </si>
  <si>
    <t>Réalisation d'une tranchée drainante</t>
  </si>
  <si>
    <t>ML</t>
  </si>
  <si>
    <t>D</t>
  </si>
  <si>
    <t>Fourniture et plantation de végétaux</t>
  </si>
  <si>
    <t>D.1</t>
  </si>
  <si>
    <t>Fourniture et plantation d'arbres tiges</t>
  </si>
  <si>
    <t>D.1.1</t>
  </si>
  <si>
    <t>Catégorie 1 Type fruitiers 16/18</t>
  </si>
  <si>
    <t>u</t>
  </si>
  <si>
    <t>D.1.2</t>
  </si>
  <si>
    <t>Catégorie 2 (Arbutus…) 16/18</t>
  </si>
  <si>
    <t>D.1.3</t>
  </si>
  <si>
    <t>Catégorie 3 (Carpinus, Coryllus, Malus, Prunus, Robinia, Sophora, Sorbus, Tilia…) 18/20</t>
  </si>
  <si>
    <t>D.1.4</t>
  </si>
  <si>
    <t>Catégorie 4 (Acer, Aesculus, Alnus, Betula, Cercidiphyllum, Clerodendrum, Cornus, Crataegus, Fagus Gleditsia, Juglans, Koelreuteria, Liquidambar, Liriodendron, Phellodendron, Quercus, Ulmus, Zelkova…) 18/20</t>
  </si>
  <si>
    <t>D.1.5</t>
  </si>
  <si>
    <t>Catégorie 5 (Amelanchier, Cercis, Davidia, Nyssa…) 18/20</t>
  </si>
  <si>
    <t>D.1.6</t>
  </si>
  <si>
    <t>Catégorie 6 (Acer, Carpinus, Coryllus, Juglans, Malus, Paulownia, Prunus, Robinia, Sophora, Sorbus, Tilia…) 20/25</t>
  </si>
  <si>
    <t>D.1.7</t>
  </si>
  <si>
    <t>Catégorie 7 (Aesculus, Alnus, Betula, Chitalpa, Clerodendrum, Cornus, Crataegus, Euodia, Fagus, Gleditsia, Ilex,Koelreuteria, Laburnum, Liquidambar, Liriodendron, Phellodendron, Ulmus, Zelkova…) 20/25</t>
  </si>
  <si>
    <t>D.1.8</t>
  </si>
  <si>
    <t>Catégorie 8 (Amelanchier, Cercidiphyllum, Cercis, Davidia…)  20/25</t>
  </si>
  <si>
    <t>D.1.9</t>
  </si>
  <si>
    <t>Catégorie 9 (Acer, Carpinus, Coryllus, Prunus avium, Robinia, Sophora, Tilia…) 25/30</t>
  </si>
  <si>
    <t>D.1.10</t>
  </si>
  <si>
    <t xml:space="preserve">Catégorie 10 (Aesculus, Fagus, Liquidambar, Liriodendron…) 25/30 </t>
  </si>
  <si>
    <t>D.1.11</t>
  </si>
  <si>
    <t>Catégorie 11 (Koelreuteria bipinnata, Quercus, Ulmus, Zelkova…) 25/30</t>
  </si>
  <si>
    <t>D.2</t>
  </si>
  <si>
    <t>Fourniture et plantation d'arbres en cépées</t>
  </si>
  <si>
    <t>D.2.1</t>
  </si>
  <si>
    <t>Catégorie 1 (Carpinus betulus, Catalpa, Corylus, Laburnum, Prunus, Malus, Salix…) 200/250</t>
  </si>
  <si>
    <t>D.2.2</t>
  </si>
  <si>
    <t>Catégorie 2 (Carpinus betulus, Catalpa, Corylus, Laburnum, Prunus, Malus, Salix…) 250/300</t>
  </si>
  <si>
    <t>D.2.3</t>
  </si>
  <si>
    <t>Catégorie 3 (Carpinus betulus, Catalpa, Corylus, Laburnum, Prunus, Malus, Salix…) 300/350</t>
  </si>
  <si>
    <t>D.2.4</t>
  </si>
  <si>
    <t>Catégorie 4 (Carpinus betulus, Catalpa, Corylus, Laburnum, Prunus, Malus, Salix…) 350/400</t>
  </si>
  <si>
    <t>D.2.5</t>
  </si>
  <si>
    <t>Catégorie 5 (Cercis, Chitalpa, Crataegus, Gleditsia, Liquidambar, Liriodendron, Quercus, Zelkova…) 200/250</t>
  </si>
  <si>
    <t>D.2.6</t>
  </si>
  <si>
    <t>Catégorie 6  (Cercis, Chitalpa, Crataegus, Gleditsia, Liquidambar, Liriodendron, Quercus, Zelkova…) 250/300</t>
  </si>
  <si>
    <t>D.2.7</t>
  </si>
  <si>
    <t>Catégorie 7  (Cercis, Chitalpa, Gleditsia, Liquidambar, Liriodendron, Quercus, Zelkova…) 300/350</t>
  </si>
  <si>
    <t>D.2.8</t>
  </si>
  <si>
    <t>Catégorie 8  (Arbutus, Euodia, Ginkgo, Koelreuteria, Pyrus...) 200/250</t>
  </si>
  <si>
    <t>D.2.9</t>
  </si>
  <si>
    <t>Catégorie 9  (Arbutus, Euodia, Ginkgo, Koelreuteria, Pyrus...) 250/300</t>
  </si>
  <si>
    <t>D.2.10</t>
  </si>
  <si>
    <t>Catégorie 10  (Arbutus, Euodia, Koelreuteria, Pyrus...) 300/350</t>
  </si>
  <si>
    <t>D.3</t>
  </si>
  <si>
    <t>Fourniture et plantation d'arbustes isolés ou en massifs</t>
  </si>
  <si>
    <t>D.3.1</t>
  </si>
  <si>
    <t>Catégorie 1 (Abelia, Choisya, Cornus…) 40/60 CT</t>
  </si>
  <si>
    <t>D.3.2</t>
  </si>
  <si>
    <t>Catégorie 2  (Rododendron, Daphnée…) 40/60 CT</t>
  </si>
  <si>
    <t>D.3.3</t>
  </si>
  <si>
    <t>Catégorie 3  (Abelia, Choisya, Cornus…) 60/80 CT</t>
  </si>
  <si>
    <t>D.3.4</t>
  </si>
  <si>
    <t>Catégorie 4  (Parrotia, Chimonanthus…) 60/80 CT</t>
  </si>
  <si>
    <t>D.3.5</t>
  </si>
  <si>
    <t>Catégorie 5  (Philadelphus, Syringa, Photinia …) 80/100 CT</t>
  </si>
  <si>
    <t>D.3.6</t>
  </si>
  <si>
    <t>Catégorie 6 (Osmanthus, Hamamelis…) 80/100 CT</t>
  </si>
  <si>
    <t>D.3.7</t>
  </si>
  <si>
    <t>Catégorie 7   (Philadelphus, Ligustrum…) 150/200 CT</t>
  </si>
  <si>
    <t>D.3.8</t>
  </si>
  <si>
    <t>Catégorie 8  Rosiers - RN ou CT</t>
  </si>
  <si>
    <t>D.4</t>
  </si>
  <si>
    <t>Fourniture et plantation d'arbustes en haies</t>
  </si>
  <si>
    <t>D.4.1</t>
  </si>
  <si>
    <t>Catégorie 1 (Ligustrum, Cornus, Carpinus…) - C80/100</t>
  </si>
  <si>
    <t>D.4.2</t>
  </si>
  <si>
    <t>Catégorie 2 (Chimonanthus, Osmanthus, Carpenteria…) - C80/100</t>
  </si>
  <si>
    <t>D.4.3</t>
  </si>
  <si>
    <t>Catégorie 3 (Ligustrum, Cornus, Carpinus, conifères…) - touffe forte 100/150</t>
  </si>
  <si>
    <t>D.4.4</t>
  </si>
  <si>
    <t>Catégorie 4  (Chimonanthus, Osmanthus, Carpenteria…)  - touffe forte 100/150</t>
  </si>
  <si>
    <t>D.5</t>
  </si>
  <si>
    <t>Fourniture et plantation de plantes grimpantes</t>
  </si>
  <si>
    <t>D.5.1</t>
  </si>
  <si>
    <t>Catégorie 1 (Hedera, Parthenocissus…) C1L- 3 branches minimum</t>
  </si>
  <si>
    <t>D.5.2</t>
  </si>
  <si>
    <t>Catégorie 2 (Fruitiers type vigne, actinidia…) C1L - 3 branches minimum</t>
  </si>
  <si>
    <t>D.5.3</t>
  </si>
  <si>
    <t>Catégorie 3 (Clematis, Campsis, Akebia…) C1L - 5 branches minimum</t>
  </si>
  <si>
    <t>D.5.4</t>
  </si>
  <si>
    <t>Catégorie 4 (Hydrangea, Wisteria…) C1L - 5 branches minimum</t>
  </si>
  <si>
    <t>D.6</t>
  </si>
  <si>
    <t>Fourniture et plantation de vivaces</t>
  </si>
  <si>
    <t>D.6.1</t>
  </si>
  <si>
    <t>Catégorie 1  (Vinca minor, Sedum spectabile, Geranium macrorrhizum, Aster…) - G9</t>
  </si>
  <si>
    <t>D.6.2</t>
  </si>
  <si>
    <t>Catégorie 2  (Iris, Epimedium, Hemerocallis…) - G9</t>
  </si>
  <si>
    <t>D.6.3</t>
  </si>
  <si>
    <t>Catégorie 3  (Gaura lindheimeri, Salvia…) - C1L</t>
  </si>
  <si>
    <t>D.7</t>
  </si>
  <si>
    <t>Fourniture et plantation de graminées</t>
  </si>
  <si>
    <t>D.7.1</t>
  </si>
  <si>
    <t>G9</t>
  </si>
  <si>
    <t>D.7.2</t>
  </si>
  <si>
    <t>C1L</t>
  </si>
  <si>
    <t>D.7.3</t>
  </si>
  <si>
    <t>C3L</t>
  </si>
  <si>
    <t>D.8</t>
  </si>
  <si>
    <t>Fourniture et plantation de plantes bulbes</t>
  </si>
  <si>
    <t>D.8.1</t>
  </si>
  <si>
    <t>Type Jacinthe calibre 18/19</t>
  </si>
  <si>
    <t>D.8.2</t>
  </si>
  <si>
    <t>Type Narcisses calibre 14/16</t>
  </si>
  <si>
    <t>D.8.3</t>
  </si>
  <si>
    <t>Type Anemone, Perce Neige ou Crocus calibre 5+</t>
  </si>
  <si>
    <t>D.8.4</t>
  </si>
  <si>
    <t>Type tulipes calibre 10/12</t>
  </si>
  <si>
    <t>E</t>
  </si>
  <si>
    <t>Engazonnements</t>
  </si>
  <si>
    <t>E.1</t>
  </si>
  <si>
    <t>Fourniture et mise en œuvre de pelouse par semis</t>
  </si>
  <si>
    <t>E.1.1</t>
  </si>
  <si>
    <t>Semis manuel surface ≤200m2</t>
  </si>
  <si>
    <t>E.1.2</t>
  </si>
  <si>
    <t>Semis manuel surface &gt;200m2</t>
  </si>
  <si>
    <t>E.1.3</t>
  </si>
  <si>
    <t>Semis mécanique surface ≤500m2</t>
  </si>
  <si>
    <t>E.1.4</t>
  </si>
  <si>
    <t>Semis mécanique surface &gt;500m2</t>
  </si>
  <si>
    <t>E.2</t>
  </si>
  <si>
    <t>Fourniture et mise en œuvre de prairie fleurie</t>
  </si>
  <si>
    <t>E.2.1</t>
  </si>
  <si>
    <t>E.2.2</t>
  </si>
  <si>
    <t>E.2.3</t>
  </si>
  <si>
    <t>E.2.4</t>
  </si>
  <si>
    <t>E.3</t>
  </si>
  <si>
    <t>Reprise de gazon</t>
  </si>
  <si>
    <t>E.3.1</t>
  </si>
  <si>
    <t>E.4</t>
  </si>
  <si>
    <t>Gazon de placage (en plaques ou rouleaux)</t>
  </si>
  <si>
    <t>E.4.1</t>
  </si>
  <si>
    <t>Surface ≤100m2</t>
  </si>
  <si>
    <t>E.4.2</t>
  </si>
  <si>
    <t>Surface &gt;100m2</t>
  </si>
  <si>
    <t>F</t>
  </si>
  <si>
    <t>Fournitures horticoles</t>
  </si>
  <si>
    <t>F.1</t>
  </si>
  <si>
    <t>Fourniture et mise en place de tuteurs quadripodes pour les arbres tiges</t>
  </si>
  <si>
    <t>F.1.1</t>
  </si>
  <si>
    <t>de 1 à 9 unités</t>
  </si>
  <si>
    <t>F.1.2</t>
  </si>
  <si>
    <t>&gt;10 unités</t>
  </si>
  <si>
    <t>F.2</t>
  </si>
  <si>
    <t>Fourniture et mise en place de tuteurs tripodes pour les arbres tiges</t>
  </si>
  <si>
    <t>F.2.1</t>
  </si>
  <si>
    <t>F.2.2</t>
  </si>
  <si>
    <t>F.3</t>
  </si>
  <si>
    <t>Fourniture et mise en place de tuteurs bipodes pour les arbres tiges</t>
  </si>
  <si>
    <t>F.3.1</t>
  </si>
  <si>
    <t>F.3.2</t>
  </si>
  <si>
    <t>F.4</t>
  </si>
  <si>
    <t>Fourniture et mise en place de tuteurs simples pour les arbres tiges</t>
  </si>
  <si>
    <t>F.4.1</t>
  </si>
  <si>
    <t>F.4.2</t>
  </si>
  <si>
    <t>F.5</t>
  </si>
  <si>
    <t>Fourniture et mise en place d'ancrages de motte</t>
  </si>
  <si>
    <t>F.5.1</t>
  </si>
  <si>
    <t>F.5.2</t>
  </si>
  <si>
    <t>F.6</t>
  </si>
  <si>
    <t>Fourniture et mise en place de natte de protection des troncs</t>
  </si>
  <si>
    <t>F.6.1</t>
  </si>
  <si>
    <t>F.6.2</t>
  </si>
  <si>
    <t>F.7</t>
  </si>
  <si>
    <t>Fourniture et mise en place de paillage organique</t>
  </si>
  <si>
    <t>F.7.1</t>
  </si>
  <si>
    <t>Ecorces de pin calibre 20/40</t>
  </si>
  <si>
    <t>M²</t>
  </si>
  <si>
    <t>F.7.2</t>
  </si>
  <si>
    <t>Broyat végétal calibre 10/20</t>
  </si>
  <si>
    <t>Bois raméal fragmenté</t>
  </si>
  <si>
    <t>F.8</t>
  </si>
  <si>
    <t>Fourniture et mise en place de toile de paillage biodégradable</t>
  </si>
  <si>
    <t>F.8.1</t>
  </si>
  <si>
    <t>F.9</t>
  </si>
  <si>
    <t>Fourniture et mise en place de paillage minéral</t>
  </si>
  <si>
    <t>F.9.1</t>
  </si>
  <si>
    <t>Pouzzolane</t>
  </si>
  <si>
    <t>F.9.2</t>
  </si>
  <si>
    <t>Graviers lavés</t>
  </si>
  <si>
    <t>F.9.3</t>
  </si>
  <si>
    <t>Ardoise pilée</t>
  </si>
  <si>
    <t>F.9.4</t>
  </si>
  <si>
    <t>Tuiles pilées</t>
  </si>
  <si>
    <t>F.10</t>
  </si>
  <si>
    <t>Fourniture et mise en place de grilles d'arbres</t>
  </si>
  <si>
    <t>F.10.1</t>
  </si>
  <si>
    <t>F.11</t>
  </si>
  <si>
    <t>Fourniture et mise en place de revêtement drainant en pied d'arbre</t>
  </si>
  <si>
    <t>F.11.1</t>
  </si>
  <si>
    <t>F.12</t>
  </si>
  <si>
    <t>Fourniture et mise en place de bacs d'orangerie, y compris système type Gebebac et haubannage</t>
  </si>
  <si>
    <t>F.12.1</t>
  </si>
  <si>
    <t>dimensions 64x64x76cm</t>
  </si>
  <si>
    <t>F.12.2</t>
  </si>
  <si>
    <t>dimensions 64x128x76cm</t>
  </si>
  <si>
    <t>F.12.3</t>
  </si>
  <si>
    <t>dimensions 92x92x100</t>
  </si>
  <si>
    <t>F.12.4</t>
  </si>
  <si>
    <t>dimensions 110x110x109cm</t>
  </si>
  <si>
    <t>F.12.5</t>
  </si>
  <si>
    <t>dimensions 140x140x134cm</t>
  </si>
  <si>
    <t>Fourniture et mise en place (ou enlèvement) d'aménagements pour la faune</t>
  </si>
  <si>
    <t>G1</t>
  </si>
  <si>
    <t>Aménagement de pierriers</t>
  </si>
  <si>
    <t>G2</t>
  </si>
  <si>
    <t>Installation de fascines (tas de bois, souche)</t>
  </si>
  <si>
    <t>G3</t>
  </si>
  <si>
    <t>Pose de gabions</t>
  </si>
  <si>
    <t>G4</t>
  </si>
  <si>
    <t>Installation d'Ecoduc, Encorbellements ou Banquettes dans les ouvrages hydrauliques</t>
  </si>
  <si>
    <t>G5</t>
  </si>
  <si>
    <t>Installation d'hibernaculums</t>
  </si>
  <si>
    <t>G6</t>
  </si>
  <si>
    <t>Installation de nichoirs artificiels</t>
  </si>
  <si>
    <t>G6.1</t>
  </si>
  <si>
    <t>Installation de nichoirs artificiels type A (Mésange, rougequeue, moineau, hirondelle, etc..)</t>
  </si>
  <si>
    <t>G6.2</t>
  </si>
  <si>
    <t>Installation de nichoirs artificiels type B (Chauve-souris, Martinet, faucon crécerelle)</t>
  </si>
  <si>
    <t>G6.3</t>
  </si>
  <si>
    <t>Installation de nichoirs artificiels type C (Tour à hirondelles,  Tour à chauve-souris)</t>
  </si>
  <si>
    <t>H</t>
  </si>
  <si>
    <t>Entretien et garantie de reprise</t>
  </si>
  <si>
    <t>H.1</t>
  </si>
  <si>
    <t>Garantie de reprise et parachèvement</t>
  </si>
  <si>
    <t>H.2</t>
  </si>
  <si>
    <t>Entretien des plantations pendant 1 an</t>
  </si>
  <si>
    <t>H.3</t>
  </si>
  <si>
    <t>Entretien des engazonnements pendant 1 an</t>
  </si>
  <si>
    <t>H.4</t>
  </si>
  <si>
    <t>Entretien des prairies pendant 1 an</t>
  </si>
  <si>
    <t>Curage des fonds de noues et mares</t>
  </si>
  <si>
    <t>Curage manuel</t>
  </si>
  <si>
    <t>Curage mécanisé</t>
  </si>
  <si>
    <t>Gestion des espèces exotiques envahissantes</t>
  </si>
  <si>
    <t>Arrachage manuel des EEE</t>
  </si>
  <si>
    <t>Intervention mécanisées (désouchages, etc)</t>
  </si>
  <si>
    <t xml:space="preserve">Faucardage </t>
  </si>
  <si>
    <t>Cerclage des pieds d'EEE</t>
  </si>
  <si>
    <t>I</t>
  </si>
  <si>
    <t>Clôtures bois et ganivelles</t>
  </si>
  <si>
    <t>I.1</t>
  </si>
  <si>
    <t>Fourniture et pose de clôtures bois</t>
  </si>
  <si>
    <t>H = 2,00m</t>
  </si>
  <si>
    <t>H = 1,20m</t>
  </si>
  <si>
    <t>TOTAL GENERAL HT</t>
  </si>
  <si>
    <t>TVA 20%</t>
  </si>
  <si>
    <t>TOTAL GENERAL TTC</t>
  </si>
  <si>
    <t>are</t>
  </si>
  <si>
    <t>Gestion des déchets verts et autres déchets</t>
  </si>
  <si>
    <t xml:space="preserve">Déchets verts (Résidus de fauche) </t>
  </si>
  <si>
    <t>Déchets verts (troncs d’arbres)</t>
  </si>
  <si>
    <t xml:space="preserve">Déchets verts (Branchage, broussaille et bois mort) </t>
  </si>
  <si>
    <t>Déchets issus de dépôt sauvage peu encombrants (pneu, électroménager) facilement accessible</t>
  </si>
  <si>
    <t>M3</t>
  </si>
  <si>
    <t>Déchets issus de dépôt sauvage peu encombrants (pneu, électroménager) enfouis</t>
  </si>
  <si>
    <t>Fourniture et pose des ganivelles</t>
  </si>
  <si>
    <t>Gestion écologique des milieux</t>
  </si>
  <si>
    <t>Fauchage</t>
  </si>
  <si>
    <t>I.2.1</t>
  </si>
  <si>
    <t>I.2.2</t>
  </si>
  <si>
    <t>I.3.1</t>
  </si>
  <si>
    <t>I.3.2</t>
  </si>
  <si>
    <t>I.3.3</t>
  </si>
  <si>
    <t>I.3.4</t>
  </si>
  <si>
    <t>J</t>
  </si>
  <si>
    <t>J.1</t>
  </si>
  <si>
    <t>J.2</t>
  </si>
  <si>
    <t>J.3</t>
  </si>
  <si>
    <t>J.4</t>
  </si>
  <si>
    <t>J.5</t>
  </si>
  <si>
    <t>K</t>
  </si>
  <si>
    <t>K.1</t>
  </si>
  <si>
    <t>K.2</t>
  </si>
  <si>
    <t>K.2.1</t>
  </si>
  <si>
    <t>K.2.2</t>
  </si>
  <si>
    <t xml:space="preserve">Fourniture et mise en œuvre de terrassement paysager en modelage </t>
  </si>
  <si>
    <t>F.7.3</t>
  </si>
  <si>
    <t>I.2</t>
  </si>
  <si>
    <t>I.3</t>
  </si>
  <si>
    <t>DQE -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</si>
</sst>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indexed="62"/>
      <name val="Arial"/>
      <family val="2"/>
    </font>
    <font>
      <b/>
      <sz val="12"/>
      <color indexed="12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" fontId="5" fillId="0" borderId="0" xfId="0" applyNumberFormat="1" applyFont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/>
    </xf>
    <xf numFmtId="4" fontId="2" fillId="2" borderId="8" xfId="0" applyNumberFormat="1" applyFont="1" applyFill="1" applyBorder="1" applyAlignment="1">
      <alignment horizontal="right" vertical="center"/>
    </xf>
    <xf numFmtId="3" fontId="2" fillId="2" borderId="9" xfId="0" applyNumberFormat="1" applyFont="1" applyFill="1" applyBorder="1" applyAlignment="1">
      <alignment horizontal="right" vertical="center"/>
    </xf>
    <xf numFmtId="4" fontId="2" fillId="2" borderId="11" xfId="0" applyNumberFormat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right" vertical="center"/>
    </xf>
    <xf numFmtId="3" fontId="3" fillId="3" borderId="13" xfId="0" applyNumberFormat="1" applyFont="1" applyFill="1" applyBorder="1" applyAlignment="1">
      <alignment horizontal="right" vertical="center"/>
    </xf>
    <xf numFmtId="4" fontId="3" fillId="3" borderId="15" xfId="0" applyNumberFormat="1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7" fillId="0" borderId="17" xfId="0" applyFont="1" applyBorder="1" applyAlignment="1">
      <alignment vertical="center" wrapText="1"/>
    </xf>
    <xf numFmtId="0" fontId="7" fillId="0" borderId="18" xfId="0" quotePrefix="1" applyFont="1" applyBorder="1" applyAlignment="1">
      <alignment horizontal="center" vertical="center"/>
    </xf>
    <xf numFmtId="4" fontId="1" fillId="0" borderId="16" xfId="0" quotePrefix="1" applyNumberFormat="1" applyFont="1" applyBorder="1" applyAlignment="1">
      <alignment horizontal="right" vertical="center"/>
    </xf>
    <xf numFmtId="3" fontId="1" fillId="0" borderId="17" xfId="0" quotePrefix="1" applyNumberFormat="1" applyFont="1" applyBorder="1" applyAlignment="1">
      <alignment horizontal="right" vertical="center" indent="1"/>
    </xf>
    <xf numFmtId="4" fontId="1" fillId="0" borderId="19" xfId="0" quotePrefix="1" applyNumberFormat="1" applyFont="1" applyBorder="1" applyAlignment="1">
      <alignment horizontal="right" vertical="center" indent="1"/>
    </xf>
    <xf numFmtId="0" fontId="7" fillId="0" borderId="18" xfId="0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right" vertical="center"/>
    </xf>
    <xf numFmtId="3" fontId="1" fillId="0" borderId="17" xfId="0" applyNumberFormat="1" applyFont="1" applyBorder="1" applyAlignment="1">
      <alignment horizontal="right" vertical="center" indent="1"/>
    </xf>
    <xf numFmtId="10" fontId="1" fillId="0" borderId="16" xfId="0" applyNumberFormat="1" applyFont="1" applyBorder="1" applyAlignment="1">
      <alignment horizontal="right" vertical="center"/>
    </xf>
    <xf numFmtId="0" fontId="3" fillId="3" borderId="12" xfId="0" applyFont="1" applyFill="1" applyBorder="1" applyAlignment="1">
      <alignment horizontal="right" vertical="center"/>
    </xf>
    <xf numFmtId="3" fontId="3" fillId="3" borderId="13" xfId="0" applyNumberFormat="1" applyFont="1" applyFill="1" applyBorder="1" applyAlignment="1">
      <alignment horizontal="right" vertical="center" indent="1"/>
    </xf>
    <xf numFmtId="0" fontId="3" fillId="3" borderId="1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center"/>
    </xf>
    <xf numFmtId="3" fontId="2" fillId="2" borderId="9" xfId="0" applyNumberFormat="1" applyFont="1" applyFill="1" applyBorder="1" applyAlignment="1">
      <alignment horizontal="right" vertical="center" indent="1"/>
    </xf>
    <xf numFmtId="165" fontId="1" fillId="0" borderId="16" xfId="0" applyNumberFormat="1" applyFont="1" applyBorder="1" applyAlignment="1">
      <alignment horizontal="right" vertical="center"/>
    </xf>
    <xf numFmtId="49" fontId="2" fillId="2" borderId="20" xfId="0" applyNumberFormat="1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right" vertical="center" wrapText="1"/>
    </xf>
    <xf numFmtId="49" fontId="2" fillId="2" borderId="20" xfId="0" applyNumberFormat="1" applyFont="1" applyFill="1" applyBorder="1" applyAlignment="1">
      <alignment horizontal="right" vertical="center"/>
    </xf>
    <xf numFmtId="4" fontId="2" fillId="2" borderId="11" xfId="0" applyNumberFormat="1" applyFont="1" applyFill="1" applyBorder="1" applyAlignment="1">
      <alignment horizontal="right" vertical="center" indent="1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vertical="center" wrapText="1"/>
    </xf>
    <xf numFmtId="0" fontId="7" fillId="0" borderId="23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center"/>
    </xf>
    <xf numFmtId="0" fontId="8" fillId="0" borderId="17" xfId="0" applyFont="1" applyBorder="1" applyAlignment="1">
      <alignment vertical="center" wrapText="1"/>
    </xf>
    <xf numFmtId="0" fontId="9" fillId="3" borderId="12" xfId="0" applyFont="1" applyFill="1" applyBorder="1" applyAlignment="1">
      <alignment horizontal="left" vertical="center"/>
    </xf>
    <xf numFmtId="0" fontId="7" fillId="0" borderId="24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2" fillId="3" borderId="12" xfId="0" applyFont="1" applyFill="1" applyBorder="1" applyAlignment="1">
      <alignment horizontal="left" vertical="center"/>
    </xf>
    <xf numFmtId="0" fontId="10" fillId="3" borderId="12" xfId="0" applyFont="1" applyFill="1" applyBorder="1" applyAlignment="1">
      <alignment horizontal="left" vertical="center"/>
    </xf>
    <xf numFmtId="3" fontId="1" fillId="4" borderId="17" xfId="0" applyNumberFormat="1" applyFont="1" applyFill="1" applyBorder="1" applyAlignment="1">
      <alignment horizontal="right" vertical="center" indent="1"/>
    </xf>
    <xf numFmtId="3" fontId="2" fillId="2" borderId="9" xfId="0" applyNumberFormat="1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left" vertical="center"/>
    </xf>
    <xf numFmtId="0" fontId="7" fillId="4" borderId="17" xfId="0" applyFont="1" applyFill="1" applyBorder="1" applyAlignment="1">
      <alignment vertical="center" wrapText="1"/>
    </xf>
    <xf numFmtId="0" fontId="7" fillId="4" borderId="18" xfId="0" applyFont="1" applyFill="1" applyBorder="1" applyAlignment="1">
      <alignment horizontal="center" vertical="center"/>
    </xf>
    <xf numFmtId="4" fontId="1" fillId="4" borderId="16" xfId="0" applyNumberFormat="1" applyFont="1" applyFill="1" applyBorder="1" applyAlignment="1">
      <alignment horizontal="right" vertical="center"/>
    </xf>
    <xf numFmtId="4" fontId="1" fillId="4" borderId="19" xfId="0" quotePrefix="1" applyNumberFormat="1" applyFont="1" applyFill="1" applyBorder="1" applyAlignment="1">
      <alignment horizontal="right" vertical="center" indent="1"/>
    </xf>
    <xf numFmtId="0" fontId="8" fillId="4" borderId="17" xfId="0" applyFont="1" applyFill="1" applyBorder="1" applyAlignment="1">
      <alignment vertical="center" wrapText="1"/>
    </xf>
    <xf numFmtId="0" fontId="7" fillId="4" borderId="21" xfId="0" applyFont="1" applyFill="1" applyBorder="1" applyAlignment="1">
      <alignment horizontal="left" vertical="center"/>
    </xf>
    <xf numFmtId="0" fontId="8" fillId="4" borderId="22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229"/>
  <sheetViews>
    <sheetView tabSelected="1" workbookViewId="0">
      <selection activeCell="A2" sqref="A2:F2"/>
    </sheetView>
  </sheetViews>
  <sheetFormatPr baseColWidth="10" defaultColWidth="8.88671875" defaultRowHeight="14.4" x14ac:dyDescent="0.3"/>
  <cols>
    <col min="1" max="1" width="7.5546875" customWidth="1"/>
    <col min="2" max="2" width="45.44140625" customWidth="1"/>
    <col min="3" max="3" width="7.33203125" customWidth="1"/>
    <col min="4" max="4" width="20.6640625" customWidth="1"/>
    <col min="5" max="5" width="19.33203125" customWidth="1"/>
    <col min="6" max="6" width="28.33203125" customWidth="1"/>
  </cols>
  <sheetData>
    <row r="2" spans="1:6" x14ac:dyDescent="0.3">
      <c r="A2" s="65" t="s">
        <v>415</v>
      </c>
      <c r="B2" s="65"/>
      <c r="C2" s="65"/>
      <c r="D2" s="65"/>
      <c r="E2" s="65"/>
      <c r="F2" s="65"/>
    </row>
    <row r="4" spans="1:6" ht="15.6" x14ac:dyDescent="0.3">
      <c r="A4" s="63" t="s">
        <v>0</v>
      </c>
      <c r="B4" s="64"/>
      <c r="C4" s="1" t="s">
        <v>1</v>
      </c>
      <c r="D4" s="2" t="s">
        <v>2</v>
      </c>
      <c r="E4" s="3" t="s">
        <v>3</v>
      </c>
      <c r="F4" s="4" t="s">
        <v>4</v>
      </c>
    </row>
    <row r="5" spans="1:6" ht="16.2" thickBot="1" x14ac:dyDescent="0.35">
      <c r="A5" s="5"/>
      <c r="B5" s="6"/>
      <c r="C5" s="7"/>
      <c r="D5" s="8"/>
      <c r="E5" s="9"/>
      <c r="F5" s="10"/>
    </row>
    <row r="6" spans="1:6" ht="15" thickBot="1" x14ac:dyDescent="0.35">
      <c r="A6" s="11" t="s">
        <v>5</v>
      </c>
      <c r="B6" s="12" t="s">
        <v>6</v>
      </c>
      <c r="C6" s="13"/>
      <c r="D6" s="14"/>
      <c r="E6" s="15"/>
      <c r="F6" s="16">
        <f>SUBTOTAL(9,F7:F30)</f>
        <v>0</v>
      </c>
    </row>
    <row r="7" spans="1:6" x14ac:dyDescent="0.3">
      <c r="A7" s="17" t="s">
        <v>7</v>
      </c>
      <c r="B7" s="18" t="s">
        <v>8</v>
      </c>
      <c r="C7" s="19"/>
      <c r="D7" s="20"/>
      <c r="E7" s="21"/>
      <c r="F7" s="22"/>
    </row>
    <row r="8" spans="1:6" x14ac:dyDescent="0.3">
      <c r="A8" s="23" t="s">
        <v>9</v>
      </c>
      <c r="B8" s="24" t="s">
        <v>10</v>
      </c>
      <c r="C8" s="25" t="s">
        <v>11</v>
      </c>
      <c r="D8" s="26"/>
      <c r="E8" s="27">
        <v>5</v>
      </c>
      <c r="F8" s="28">
        <f>D8*E8</f>
        <v>0</v>
      </c>
    </row>
    <row r="9" spans="1:6" x14ac:dyDescent="0.3">
      <c r="A9" s="23" t="s">
        <v>12</v>
      </c>
      <c r="B9" s="24" t="s">
        <v>13</v>
      </c>
      <c r="C9" s="29" t="s">
        <v>11</v>
      </c>
      <c r="D9" s="30"/>
      <c r="E9" s="31">
        <v>2</v>
      </c>
      <c r="F9" s="28">
        <f t="shared" ref="F9:F12" si="0">D9*E9</f>
        <v>0</v>
      </c>
    </row>
    <row r="10" spans="1:6" x14ac:dyDescent="0.3">
      <c r="A10" s="23" t="s">
        <v>14</v>
      </c>
      <c r="B10" s="24" t="s">
        <v>15</v>
      </c>
      <c r="C10" s="29" t="s">
        <v>16</v>
      </c>
      <c r="D10" s="32"/>
      <c r="E10" s="31">
        <v>50000</v>
      </c>
      <c r="F10" s="28">
        <f t="shared" si="0"/>
        <v>0</v>
      </c>
    </row>
    <row r="11" spans="1:6" ht="27.6" x14ac:dyDescent="0.3">
      <c r="A11" s="23" t="s">
        <v>17</v>
      </c>
      <c r="B11" s="24" t="s">
        <v>18</v>
      </c>
      <c r="C11" s="29" t="s">
        <v>16</v>
      </c>
      <c r="D11" s="32"/>
      <c r="E11" s="31">
        <v>100000</v>
      </c>
      <c r="F11" s="28">
        <f t="shared" si="0"/>
        <v>0</v>
      </c>
    </row>
    <row r="12" spans="1:6" ht="15" thickBot="1" x14ac:dyDescent="0.35">
      <c r="A12" s="23" t="s">
        <v>19</v>
      </c>
      <c r="B12" s="24" t="s">
        <v>20</v>
      </c>
      <c r="C12" s="29" t="s">
        <v>16</v>
      </c>
      <c r="D12" s="32"/>
      <c r="E12" s="31">
        <v>200000</v>
      </c>
      <c r="F12" s="28">
        <f t="shared" si="0"/>
        <v>0</v>
      </c>
    </row>
    <row r="13" spans="1:6" x14ac:dyDescent="0.3">
      <c r="A13" s="17" t="s">
        <v>21</v>
      </c>
      <c r="B13" s="18" t="s">
        <v>22</v>
      </c>
      <c r="C13" s="19"/>
      <c r="D13" s="33"/>
      <c r="E13" s="34" t="s">
        <v>23</v>
      </c>
      <c r="F13" s="35"/>
    </row>
    <row r="14" spans="1:6" x14ac:dyDescent="0.3">
      <c r="A14" s="23" t="s">
        <v>24</v>
      </c>
      <c r="B14" s="24" t="s">
        <v>10</v>
      </c>
      <c r="C14" s="25" t="s">
        <v>11</v>
      </c>
      <c r="D14" s="26"/>
      <c r="E14" s="27">
        <v>5</v>
      </c>
      <c r="F14" s="28">
        <f>D14*E14</f>
        <v>0</v>
      </c>
    </row>
    <row r="15" spans="1:6" x14ac:dyDescent="0.3">
      <c r="A15" s="23" t="s">
        <v>25</v>
      </c>
      <c r="B15" s="24" t="s">
        <v>13</v>
      </c>
      <c r="C15" s="29" t="s">
        <v>11</v>
      </c>
      <c r="D15" s="30"/>
      <c r="E15" s="31">
        <v>2</v>
      </c>
      <c r="F15" s="28">
        <f t="shared" ref="F15:F18" si="1">D15*E15</f>
        <v>0</v>
      </c>
    </row>
    <row r="16" spans="1:6" x14ac:dyDescent="0.3">
      <c r="A16" s="23" t="s">
        <v>26</v>
      </c>
      <c r="B16" s="24" t="s">
        <v>15</v>
      </c>
      <c r="C16" s="29" t="s">
        <v>16</v>
      </c>
      <c r="D16" s="32"/>
      <c r="E16" s="31">
        <v>50000</v>
      </c>
      <c r="F16" s="28">
        <f t="shared" si="1"/>
        <v>0</v>
      </c>
    </row>
    <row r="17" spans="1:6" ht="27.6" x14ac:dyDescent="0.3">
      <c r="A17" s="23" t="s">
        <v>27</v>
      </c>
      <c r="B17" s="24" t="s">
        <v>18</v>
      </c>
      <c r="C17" s="29" t="s">
        <v>16</v>
      </c>
      <c r="D17" s="32"/>
      <c r="E17" s="31">
        <v>100000</v>
      </c>
      <c r="F17" s="28">
        <f t="shared" si="1"/>
        <v>0</v>
      </c>
    </row>
    <row r="18" spans="1:6" ht="15" thickBot="1" x14ac:dyDescent="0.35">
      <c r="A18" s="23" t="s">
        <v>28</v>
      </c>
      <c r="B18" s="24" t="s">
        <v>20</v>
      </c>
      <c r="C18" s="29" t="s">
        <v>16</v>
      </c>
      <c r="D18" s="32"/>
      <c r="E18" s="31">
        <v>200000</v>
      </c>
      <c r="F18" s="28">
        <f t="shared" si="1"/>
        <v>0</v>
      </c>
    </row>
    <row r="19" spans="1:6" x14ac:dyDescent="0.3">
      <c r="A19" s="17" t="s">
        <v>29</v>
      </c>
      <c r="B19" s="18" t="s">
        <v>30</v>
      </c>
      <c r="C19" s="19"/>
      <c r="D19" s="33"/>
      <c r="E19" s="34" t="s">
        <v>23</v>
      </c>
      <c r="F19" s="35"/>
    </row>
    <row r="20" spans="1:6" x14ac:dyDescent="0.3">
      <c r="A20" s="23" t="s">
        <v>31</v>
      </c>
      <c r="B20" s="24" t="s">
        <v>32</v>
      </c>
      <c r="C20" s="25" t="s">
        <v>11</v>
      </c>
      <c r="D20" s="26"/>
      <c r="E20" s="27">
        <v>5</v>
      </c>
      <c r="F20" s="28">
        <f>D20*E20</f>
        <v>0</v>
      </c>
    </row>
    <row r="21" spans="1:6" x14ac:dyDescent="0.3">
      <c r="A21" s="23" t="s">
        <v>33</v>
      </c>
      <c r="B21" s="24" t="s">
        <v>13</v>
      </c>
      <c r="C21" s="29" t="s">
        <v>11</v>
      </c>
      <c r="D21" s="30"/>
      <c r="E21" s="31">
        <v>2</v>
      </c>
      <c r="F21" s="28">
        <f t="shared" ref="F21:F24" si="2">D21*E21</f>
        <v>0</v>
      </c>
    </row>
    <row r="22" spans="1:6" x14ac:dyDescent="0.3">
      <c r="A22" s="23" t="s">
        <v>34</v>
      </c>
      <c r="B22" s="24" t="s">
        <v>15</v>
      </c>
      <c r="C22" s="29" t="s">
        <v>16</v>
      </c>
      <c r="D22" s="32"/>
      <c r="E22" s="31">
        <v>50000</v>
      </c>
      <c r="F22" s="28">
        <f t="shared" si="2"/>
        <v>0</v>
      </c>
    </row>
    <row r="23" spans="1:6" ht="27.6" x14ac:dyDescent="0.3">
      <c r="A23" s="23" t="s">
        <v>35</v>
      </c>
      <c r="B23" s="24" t="s">
        <v>18</v>
      </c>
      <c r="C23" s="29" t="s">
        <v>16</v>
      </c>
      <c r="D23" s="32"/>
      <c r="E23" s="31">
        <v>100000</v>
      </c>
      <c r="F23" s="28">
        <f t="shared" si="2"/>
        <v>0</v>
      </c>
    </row>
    <row r="24" spans="1:6" ht="15" thickBot="1" x14ac:dyDescent="0.35">
      <c r="A24" s="23" t="s">
        <v>36</v>
      </c>
      <c r="B24" s="24" t="s">
        <v>20</v>
      </c>
      <c r="C24" s="29" t="s">
        <v>16</v>
      </c>
      <c r="D24" s="32"/>
      <c r="E24" s="31">
        <v>200000</v>
      </c>
      <c r="F24" s="28">
        <f t="shared" si="2"/>
        <v>0</v>
      </c>
    </row>
    <row r="25" spans="1:6" x14ac:dyDescent="0.3">
      <c r="A25" s="17" t="s">
        <v>37</v>
      </c>
      <c r="B25" s="18" t="s">
        <v>38</v>
      </c>
      <c r="C25" s="19"/>
      <c r="D25" s="33"/>
      <c r="E25" s="34" t="s">
        <v>23</v>
      </c>
      <c r="F25" s="35"/>
    </row>
    <row r="26" spans="1:6" x14ac:dyDescent="0.3">
      <c r="A26" s="23" t="s">
        <v>39</v>
      </c>
      <c r="B26" s="24" t="s">
        <v>10</v>
      </c>
      <c r="C26" s="25" t="s">
        <v>11</v>
      </c>
      <c r="D26" s="26"/>
      <c r="E26" s="27">
        <v>5</v>
      </c>
      <c r="F26" s="28">
        <f>D26*E26</f>
        <v>0</v>
      </c>
    </row>
    <row r="27" spans="1:6" x14ac:dyDescent="0.3">
      <c r="A27" s="23" t="s">
        <v>40</v>
      </c>
      <c r="B27" s="24" t="s">
        <v>13</v>
      </c>
      <c r="C27" s="29" t="s">
        <v>11</v>
      </c>
      <c r="D27" s="30"/>
      <c r="E27" s="31">
        <v>2</v>
      </c>
      <c r="F27" s="28">
        <f t="shared" ref="F27:F30" si="3">D27*E27</f>
        <v>0</v>
      </c>
    </row>
    <row r="28" spans="1:6" x14ac:dyDescent="0.3">
      <c r="A28" s="23" t="s">
        <v>41</v>
      </c>
      <c r="B28" s="24" t="s">
        <v>15</v>
      </c>
      <c r="C28" s="29" t="s">
        <v>16</v>
      </c>
      <c r="D28" s="32"/>
      <c r="E28" s="31">
        <v>50000</v>
      </c>
      <c r="F28" s="28">
        <f t="shared" si="3"/>
        <v>0</v>
      </c>
    </row>
    <row r="29" spans="1:6" ht="27.6" x14ac:dyDescent="0.3">
      <c r="A29" s="23" t="s">
        <v>42</v>
      </c>
      <c r="B29" s="24" t="s">
        <v>18</v>
      </c>
      <c r="C29" s="29" t="s">
        <v>16</v>
      </c>
      <c r="D29" s="32"/>
      <c r="E29" s="31">
        <v>100000</v>
      </c>
      <c r="F29" s="28">
        <f t="shared" si="3"/>
        <v>0</v>
      </c>
    </row>
    <row r="30" spans="1:6" ht="15" thickBot="1" x14ac:dyDescent="0.35">
      <c r="A30" s="23" t="s">
        <v>43</v>
      </c>
      <c r="B30" s="24" t="s">
        <v>20</v>
      </c>
      <c r="C30" s="29" t="s">
        <v>16</v>
      </c>
      <c r="D30" s="32"/>
      <c r="E30" s="31">
        <v>200000</v>
      </c>
      <c r="F30" s="28">
        <f t="shared" si="3"/>
        <v>0</v>
      </c>
    </row>
    <row r="31" spans="1:6" ht="15" thickBot="1" x14ac:dyDescent="0.35">
      <c r="A31" s="11" t="s">
        <v>44</v>
      </c>
      <c r="B31" s="12" t="s">
        <v>45</v>
      </c>
      <c r="C31" s="13"/>
      <c r="D31" s="36"/>
      <c r="E31" s="37" t="s">
        <v>23</v>
      </c>
      <c r="F31" s="16">
        <f>SUBTOTAL(9,F32:F37)</f>
        <v>0</v>
      </c>
    </row>
    <row r="32" spans="1:6" x14ac:dyDescent="0.3">
      <c r="A32" s="23" t="s">
        <v>46</v>
      </c>
      <c r="B32" s="24" t="s">
        <v>47</v>
      </c>
      <c r="C32" s="29" t="s">
        <v>1</v>
      </c>
      <c r="D32" s="30"/>
      <c r="E32" s="53">
        <v>20</v>
      </c>
      <c r="F32" s="28">
        <f>D32*E32</f>
        <v>0</v>
      </c>
    </row>
    <row r="33" spans="1:6" x14ac:dyDescent="0.3">
      <c r="A33" s="23" t="s">
        <v>48</v>
      </c>
      <c r="B33" s="24" t="s">
        <v>49</v>
      </c>
      <c r="C33" s="29" t="s">
        <v>1</v>
      </c>
      <c r="D33" s="30"/>
      <c r="E33" s="53">
        <v>20</v>
      </c>
      <c r="F33" s="28">
        <f t="shared" ref="F33:F35" si="4">D33*E33</f>
        <v>0</v>
      </c>
    </row>
    <row r="34" spans="1:6" x14ac:dyDescent="0.3">
      <c r="A34" s="23" t="s">
        <v>50</v>
      </c>
      <c r="B34" s="24" t="s">
        <v>51</v>
      </c>
      <c r="C34" s="29" t="s">
        <v>1</v>
      </c>
      <c r="D34" s="30"/>
      <c r="E34" s="53">
        <v>20</v>
      </c>
      <c r="F34" s="28">
        <f t="shared" si="4"/>
        <v>0</v>
      </c>
    </row>
    <row r="35" spans="1:6" x14ac:dyDescent="0.3">
      <c r="A35" s="23" t="s">
        <v>52</v>
      </c>
      <c r="B35" s="24" t="s">
        <v>53</v>
      </c>
      <c r="C35" s="29" t="s">
        <v>1</v>
      </c>
      <c r="D35" s="30"/>
      <c r="E35" s="53">
        <v>25</v>
      </c>
      <c r="F35" s="28">
        <f t="shared" si="4"/>
        <v>0</v>
      </c>
    </row>
    <row r="36" spans="1:6" ht="15" thickBot="1" x14ac:dyDescent="0.35">
      <c r="A36" s="23" t="s">
        <v>54</v>
      </c>
      <c r="B36" s="24" t="s">
        <v>55</v>
      </c>
      <c r="C36" s="29" t="s">
        <v>1</v>
      </c>
      <c r="D36" s="30"/>
      <c r="E36" s="53">
        <v>20</v>
      </c>
      <c r="F36" s="28">
        <f>D36*E36</f>
        <v>0</v>
      </c>
    </row>
    <row r="37" spans="1:6" ht="27.6" x14ac:dyDescent="0.3">
      <c r="A37" s="43" t="s">
        <v>56</v>
      </c>
      <c r="B37" s="44" t="s">
        <v>57</v>
      </c>
      <c r="C37" s="45" t="s">
        <v>58</v>
      </c>
      <c r="D37" s="30"/>
      <c r="E37" s="53">
        <v>2500</v>
      </c>
      <c r="F37" s="28">
        <f>D37*E37</f>
        <v>0</v>
      </c>
    </row>
    <row r="38" spans="1:6" ht="15" thickBot="1" x14ac:dyDescent="0.35">
      <c r="A38" s="11" t="s">
        <v>59</v>
      </c>
      <c r="B38" s="12" t="s">
        <v>60</v>
      </c>
      <c r="C38" s="13"/>
      <c r="D38" s="14"/>
      <c r="E38" s="37" t="s">
        <v>23</v>
      </c>
      <c r="F38" s="16">
        <f>SUBTOTAL(9,F39:F76)</f>
        <v>0</v>
      </c>
    </row>
    <row r="39" spans="1:6" x14ac:dyDescent="0.3">
      <c r="A39" s="17" t="s">
        <v>61</v>
      </c>
      <c r="B39" s="18" t="s">
        <v>62</v>
      </c>
      <c r="C39" s="19"/>
      <c r="D39" s="20"/>
      <c r="E39" s="34" t="s">
        <v>23</v>
      </c>
      <c r="F39" s="35"/>
    </row>
    <row r="40" spans="1:6" ht="15" thickBot="1" x14ac:dyDescent="0.35">
      <c r="A40" s="23" t="s">
        <v>61</v>
      </c>
      <c r="B40" s="24" t="s">
        <v>62</v>
      </c>
      <c r="C40" s="29" t="s">
        <v>63</v>
      </c>
      <c r="D40" s="30"/>
      <c r="E40" s="31">
        <v>10000</v>
      </c>
      <c r="F40" s="28">
        <f>D40*E40</f>
        <v>0</v>
      </c>
    </row>
    <row r="41" spans="1:6" ht="28.8" x14ac:dyDescent="0.3">
      <c r="A41" s="17" t="s">
        <v>64</v>
      </c>
      <c r="B41" s="18" t="s">
        <v>65</v>
      </c>
      <c r="C41" s="19"/>
      <c r="D41" s="20"/>
      <c r="E41" s="34" t="s">
        <v>23</v>
      </c>
      <c r="F41" s="35"/>
    </row>
    <row r="42" spans="1:6" x14ac:dyDescent="0.3">
      <c r="A42" s="23" t="s">
        <v>66</v>
      </c>
      <c r="B42" s="24" t="s">
        <v>67</v>
      </c>
      <c r="C42" s="29" t="s">
        <v>68</v>
      </c>
      <c r="D42" s="30"/>
      <c r="E42" s="53">
        <v>200</v>
      </c>
      <c r="F42" s="28">
        <f>D42*E42</f>
        <v>0</v>
      </c>
    </row>
    <row r="43" spans="1:6" ht="15" thickBot="1" x14ac:dyDescent="0.35">
      <c r="A43" s="23" t="s">
        <v>69</v>
      </c>
      <c r="B43" s="24" t="s">
        <v>70</v>
      </c>
      <c r="C43" s="29" t="s">
        <v>68</v>
      </c>
      <c r="D43" s="30"/>
      <c r="E43" s="53">
        <v>400</v>
      </c>
      <c r="F43" s="28">
        <f>D43*E43</f>
        <v>0</v>
      </c>
    </row>
    <row r="44" spans="1:6" ht="28.8" x14ac:dyDescent="0.3">
      <c r="A44" s="17" t="s">
        <v>71</v>
      </c>
      <c r="B44" s="18" t="s">
        <v>72</v>
      </c>
      <c r="C44" s="19"/>
      <c r="D44" s="20"/>
      <c r="E44" s="34" t="s">
        <v>23</v>
      </c>
      <c r="F44" s="35"/>
    </row>
    <row r="45" spans="1:6" x14ac:dyDescent="0.3">
      <c r="A45" s="23" t="s">
        <v>73</v>
      </c>
      <c r="B45" s="24" t="s">
        <v>67</v>
      </c>
      <c r="C45" s="29" t="s">
        <v>68</v>
      </c>
      <c r="D45" s="30"/>
      <c r="E45" s="53">
        <v>200</v>
      </c>
      <c r="F45" s="28">
        <f>D45*E45</f>
        <v>0</v>
      </c>
    </row>
    <row r="46" spans="1:6" ht="15" thickBot="1" x14ac:dyDescent="0.35">
      <c r="A46" s="23" t="s">
        <v>74</v>
      </c>
      <c r="B46" s="24" t="s">
        <v>70</v>
      </c>
      <c r="C46" s="29" t="s">
        <v>68</v>
      </c>
      <c r="D46" s="30"/>
      <c r="E46" s="53">
        <v>400</v>
      </c>
      <c r="F46" s="28">
        <f>D46*E46</f>
        <v>0</v>
      </c>
    </row>
    <row r="47" spans="1:6" ht="28.8" x14ac:dyDescent="0.3">
      <c r="A47" s="17" t="s">
        <v>75</v>
      </c>
      <c r="B47" s="18" t="s">
        <v>76</v>
      </c>
      <c r="C47" s="19"/>
      <c r="D47" s="20"/>
      <c r="E47" s="34" t="s">
        <v>23</v>
      </c>
      <c r="F47" s="35"/>
    </row>
    <row r="48" spans="1:6" x14ac:dyDescent="0.3">
      <c r="A48" s="23" t="s">
        <v>77</v>
      </c>
      <c r="B48" s="24" t="s">
        <v>67</v>
      </c>
      <c r="C48" s="29" t="s">
        <v>68</v>
      </c>
      <c r="D48" s="30"/>
      <c r="E48" s="53">
        <v>200</v>
      </c>
      <c r="F48" s="28">
        <f>D48*E48</f>
        <v>0</v>
      </c>
    </row>
    <row r="49" spans="1:6" ht="15" thickBot="1" x14ac:dyDescent="0.35">
      <c r="A49" s="23" t="s">
        <v>78</v>
      </c>
      <c r="B49" s="24" t="s">
        <v>70</v>
      </c>
      <c r="C49" s="29" t="s">
        <v>68</v>
      </c>
      <c r="D49" s="30"/>
      <c r="E49" s="53">
        <v>400</v>
      </c>
      <c r="F49" s="28">
        <f>D49*E49</f>
        <v>0</v>
      </c>
    </row>
    <row r="50" spans="1:6" ht="28.8" x14ac:dyDescent="0.3">
      <c r="A50" s="17" t="s">
        <v>79</v>
      </c>
      <c r="B50" s="18" t="s">
        <v>80</v>
      </c>
      <c r="C50" s="19"/>
      <c r="D50" s="20"/>
      <c r="E50" s="34" t="s">
        <v>23</v>
      </c>
      <c r="F50" s="35"/>
    </row>
    <row r="51" spans="1:6" x14ac:dyDescent="0.3">
      <c r="A51" s="23" t="s">
        <v>81</v>
      </c>
      <c r="B51" s="24" t="s">
        <v>67</v>
      </c>
      <c r="C51" s="29" t="s">
        <v>68</v>
      </c>
      <c r="D51" s="30"/>
      <c r="E51" s="53">
        <v>200</v>
      </c>
      <c r="F51" s="28">
        <f>D51*E51</f>
        <v>0</v>
      </c>
    </row>
    <row r="52" spans="1:6" ht="15" thickBot="1" x14ac:dyDescent="0.35">
      <c r="A52" s="23" t="s">
        <v>82</v>
      </c>
      <c r="B52" s="24" t="s">
        <v>70</v>
      </c>
      <c r="C52" s="29" t="s">
        <v>68</v>
      </c>
      <c r="D52" s="30"/>
      <c r="E52" s="53">
        <v>400</v>
      </c>
      <c r="F52" s="28">
        <f>D52*E52</f>
        <v>0</v>
      </c>
    </row>
    <row r="53" spans="1:6" x14ac:dyDescent="0.3">
      <c r="A53" s="17" t="s">
        <v>83</v>
      </c>
      <c r="B53" s="18" t="s">
        <v>84</v>
      </c>
      <c r="C53" s="19"/>
      <c r="D53" s="20"/>
      <c r="E53" s="34" t="s">
        <v>23</v>
      </c>
      <c r="F53" s="35"/>
    </row>
    <row r="54" spans="1:6" x14ac:dyDescent="0.3">
      <c r="A54" s="23" t="s">
        <v>85</v>
      </c>
      <c r="B54" s="24" t="s">
        <v>86</v>
      </c>
      <c r="C54" s="29" t="s">
        <v>68</v>
      </c>
      <c r="D54" s="30"/>
      <c r="E54" s="53">
        <v>500</v>
      </c>
      <c r="F54" s="28">
        <f>D54*E54</f>
        <v>0</v>
      </c>
    </row>
    <row r="55" spans="1:6" x14ac:dyDescent="0.3">
      <c r="A55" s="23" t="s">
        <v>87</v>
      </c>
      <c r="B55" s="24" t="s">
        <v>88</v>
      </c>
      <c r="C55" s="29" t="s">
        <v>68</v>
      </c>
      <c r="D55" s="30"/>
      <c r="E55" s="53">
        <v>1000</v>
      </c>
      <c r="F55" s="28">
        <f t="shared" ref="F55:F57" si="5">D55*E55</f>
        <v>0</v>
      </c>
    </row>
    <row r="56" spans="1:6" x14ac:dyDescent="0.3">
      <c r="A56" s="23" t="s">
        <v>89</v>
      </c>
      <c r="B56" s="24" t="s">
        <v>90</v>
      </c>
      <c r="C56" s="29" t="s">
        <v>68</v>
      </c>
      <c r="D56" s="30"/>
      <c r="E56" s="53">
        <v>500</v>
      </c>
      <c r="F56" s="28">
        <f t="shared" si="5"/>
        <v>0</v>
      </c>
    </row>
    <row r="57" spans="1:6" ht="15" thickBot="1" x14ac:dyDescent="0.35">
      <c r="A57" s="23" t="s">
        <v>91</v>
      </c>
      <c r="B57" s="24" t="s">
        <v>92</v>
      </c>
      <c r="C57" s="29" t="s">
        <v>68</v>
      </c>
      <c r="D57" s="30"/>
      <c r="E57" s="53">
        <v>1000</v>
      </c>
      <c r="F57" s="28">
        <f t="shared" si="5"/>
        <v>0</v>
      </c>
    </row>
    <row r="58" spans="1:6" ht="28.8" x14ac:dyDescent="0.3">
      <c r="A58" s="17" t="s">
        <v>93</v>
      </c>
      <c r="B58" s="18" t="s">
        <v>94</v>
      </c>
      <c r="C58" s="19"/>
      <c r="D58" s="20"/>
      <c r="E58" s="34" t="s">
        <v>23</v>
      </c>
      <c r="F58" s="35"/>
    </row>
    <row r="59" spans="1:6" x14ac:dyDescent="0.3">
      <c r="A59" s="23" t="s">
        <v>95</v>
      </c>
      <c r="B59" s="24" t="s">
        <v>67</v>
      </c>
      <c r="C59" s="29" t="s">
        <v>68</v>
      </c>
      <c r="D59" s="30"/>
      <c r="E59" s="53">
        <v>100</v>
      </c>
      <c r="F59" s="28">
        <f>D59*E59</f>
        <v>0</v>
      </c>
    </row>
    <row r="60" spans="1:6" x14ac:dyDescent="0.3">
      <c r="A60" s="23" t="s">
        <v>96</v>
      </c>
      <c r="B60" s="24" t="s">
        <v>70</v>
      </c>
      <c r="C60" s="29" t="s">
        <v>68</v>
      </c>
      <c r="D60" s="30"/>
      <c r="E60" s="53">
        <v>250</v>
      </c>
      <c r="F60" s="28">
        <f t="shared" ref="F60:F62" si="6">D60*E60</f>
        <v>0</v>
      </c>
    </row>
    <row r="61" spans="1:6" x14ac:dyDescent="0.3">
      <c r="A61" s="23" t="s">
        <v>97</v>
      </c>
      <c r="B61" s="24" t="s">
        <v>98</v>
      </c>
      <c r="C61" s="29" t="s">
        <v>68</v>
      </c>
      <c r="D61" s="30"/>
      <c r="E61" s="53">
        <v>50</v>
      </c>
      <c r="F61" s="28">
        <f t="shared" si="6"/>
        <v>0</v>
      </c>
    </row>
    <row r="62" spans="1:6" ht="28.2" thickBot="1" x14ac:dyDescent="0.35">
      <c r="A62" s="23" t="s">
        <v>99</v>
      </c>
      <c r="B62" s="24" t="s">
        <v>100</v>
      </c>
      <c r="C62" s="29" t="s">
        <v>68</v>
      </c>
      <c r="D62" s="30"/>
      <c r="E62" s="53">
        <v>50</v>
      </c>
      <c r="F62" s="28">
        <f t="shared" si="6"/>
        <v>0</v>
      </c>
    </row>
    <row r="63" spans="1:6" ht="28.8" x14ac:dyDescent="0.3">
      <c r="A63" s="17" t="s">
        <v>101</v>
      </c>
      <c r="B63" s="18" t="s">
        <v>411</v>
      </c>
      <c r="C63" s="19"/>
      <c r="D63" s="20"/>
      <c r="E63" s="34" t="s">
        <v>23</v>
      </c>
      <c r="F63" s="35"/>
    </row>
    <row r="64" spans="1:6" x14ac:dyDescent="0.3">
      <c r="A64" s="23" t="s">
        <v>102</v>
      </c>
      <c r="B64" s="24" t="s">
        <v>103</v>
      </c>
      <c r="C64" s="29" t="s">
        <v>68</v>
      </c>
      <c r="D64" s="30"/>
      <c r="E64" s="53">
        <v>500</v>
      </c>
      <c r="F64" s="28">
        <f>D64*E64</f>
        <v>0</v>
      </c>
    </row>
    <row r="65" spans="1:6" ht="27.6" x14ac:dyDescent="0.3">
      <c r="A65" s="23" t="s">
        <v>104</v>
      </c>
      <c r="B65" s="24" t="s">
        <v>105</v>
      </c>
      <c r="C65" s="29" t="s">
        <v>68</v>
      </c>
      <c r="D65" s="30"/>
      <c r="E65" s="53">
        <v>1000</v>
      </c>
      <c r="F65" s="28">
        <f t="shared" ref="F65:F76" si="7">D65*E65</f>
        <v>0</v>
      </c>
    </row>
    <row r="66" spans="1:6" x14ac:dyDescent="0.3">
      <c r="A66" s="23" t="s">
        <v>106</v>
      </c>
      <c r="B66" s="24" t="s">
        <v>107</v>
      </c>
      <c r="C66" s="29" t="s">
        <v>68</v>
      </c>
      <c r="D66" s="30"/>
      <c r="E66" s="53">
        <v>500</v>
      </c>
      <c r="F66" s="28">
        <f t="shared" si="7"/>
        <v>0</v>
      </c>
    </row>
    <row r="67" spans="1:6" ht="27.6" x14ac:dyDescent="0.3">
      <c r="A67" s="23" t="s">
        <v>108</v>
      </c>
      <c r="B67" s="24" t="s">
        <v>109</v>
      </c>
      <c r="C67" s="29" t="s">
        <v>68</v>
      </c>
      <c r="D67" s="30"/>
      <c r="E67" s="53">
        <v>1000</v>
      </c>
      <c r="F67" s="28">
        <f t="shared" si="7"/>
        <v>0</v>
      </c>
    </row>
    <row r="68" spans="1:6" x14ac:dyDescent="0.3">
      <c r="A68" s="23" t="s">
        <v>110</v>
      </c>
      <c r="B68" s="24" t="s">
        <v>111</v>
      </c>
      <c r="C68" s="29" t="s">
        <v>68</v>
      </c>
      <c r="D68" s="30"/>
      <c r="E68" s="53">
        <v>500</v>
      </c>
      <c r="F68" s="28">
        <f t="shared" si="7"/>
        <v>0</v>
      </c>
    </row>
    <row r="69" spans="1:6" x14ac:dyDescent="0.3">
      <c r="A69" s="23" t="s">
        <v>112</v>
      </c>
      <c r="B69" s="24" t="s">
        <v>113</v>
      </c>
      <c r="C69" s="29" t="s">
        <v>68</v>
      </c>
      <c r="D69" s="30"/>
      <c r="E69" s="53">
        <v>100</v>
      </c>
      <c r="F69" s="28">
        <f t="shared" si="7"/>
        <v>0</v>
      </c>
    </row>
    <row r="70" spans="1:6" x14ac:dyDescent="0.3">
      <c r="A70" s="23" t="s">
        <v>114</v>
      </c>
      <c r="B70" s="24" t="s">
        <v>115</v>
      </c>
      <c r="C70" s="29" t="s">
        <v>68</v>
      </c>
      <c r="D70" s="30"/>
      <c r="E70" s="53">
        <v>100</v>
      </c>
      <c r="F70" s="28">
        <f t="shared" si="7"/>
        <v>0</v>
      </c>
    </row>
    <row r="71" spans="1:6" x14ac:dyDescent="0.3">
      <c r="A71" s="23" t="s">
        <v>116</v>
      </c>
      <c r="B71" s="24" t="s">
        <v>117</v>
      </c>
      <c r="C71" s="29" t="s">
        <v>118</v>
      </c>
      <c r="D71" s="30"/>
      <c r="E71" s="53">
        <v>10000</v>
      </c>
      <c r="F71" s="28">
        <f t="shared" si="7"/>
        <v>0</v>
      </c>
    </row>
    <row r="72" spans="1:6" x14ac:dyDescent="0.3">
      <c r="A72" s="23" t="s">
        <v>119</v>
      </c>
      <c r="B72" s="24" t="s">
        <v>120</v>
      </c>
      <c r="C72" s="29" t="s">
        <v>63</v>
      </c>
      <c r="D72" s="30"/>
      <c r="E72" s="53">
        <v>1000</v>
      </c>
      <c r="F72" s="28">
        <f t="shared" si="7"/>
        <v>0</v>
      </c>
    </row>
    <row r="73" spans="1:6" ht="27.6" x14ac:dyDescent="0.3">
      <c r="A73" s="23" t="s">
        <v>121</v>
      </c>
      <c r="B73" s="24" t="s">
        <v>122</v>
      </c>
      <c r="C73" s="29" t="s">
        <v>63</v>
      </c>
      <c r="D73" s="30"/>
      <c r="E73" s="53">
        <v>10000</v>
      </c>
      <c r="F73" s="28">
        <f t="shared" si="7"/>
        <v>0</v>
      </c>
    </row>
    <row r="74" spans="1:6" ht="27.6" x14ac:dyDescent="0.3">
      <c r="A74" s="23" t="s">
        <v>123</v>
      </c>
      <c r="B74" s="24" t="s">
        <v>124</v>
      </c>
      <c r="C74" s="29" t="s">
        <v>63</v>
      </c>
      <c r="D74" s="30"/>
      <c r="E74" s="53">
        <v>10000</v>
      </c>
      <c r="F74" s="28">
        <f t="shared" si="7"/>
        <v>0</v>
      </c>
    </row>
    <row r="75" spans="1:6" x14ac:dyDescent="0.3">
      <c r="A75" s="23" t="s">
        <v>125</v>
      </c>
      <c r="B75" s="24" t="s">
        <v>126</v>
      </c>
      <c r="C75" s="29" t="s">
        <v>63</v>
      </c>
      <c r="D75" s="30"/>
      <c r="E75" s="53">
        <v>200</v>
      </c>
      <c r="F75" s="28">
        <f t="shared" si="7"/>
        <v>0</v>
      </c>
    </row>
    <row r="76" spans="1:6" ht="15" thickBot="1" x14ac:dyDescent="0.35">
      <c r="A76" s="23" t="s">
        <v>127</v>
      </c>
      <c r="B76" s="24" t="s">
        <v>128</v>
      </c>
      <c r="C76" s="29" t="s">
        <v>129</v>
      </c>
      <c r="D76" s="30"/>
      <c r="E76" s="53">
        <v>100</v>
      </c>
      <c r="F76" s="28">
        <f t="shared" si="7"/>
        <v>0</v>
      </c>
    </row>
    <row r="77" spans="1:6" ht="15" thickBot="1" x14ac:dyDescent="0.35">
      <c r="A77" s="11" t="s">
        <v>130</v>
      </c>
      <c r="B77" s="12" t="s">
        <v>131</v>
      </c>
      <c r="C77" s="13"/>
      <c r="D77" s="14"/>
      <c r="E77" s="37" t="s">
        <v>23</v>
      </c>
      <c r="F77" s="16">
        <f>SUBTOTAL(9,F78:F132)</f>
        <v>0</v>
      </c>
    </row>
    <row r="78" spans="1:6" x14ac:dyDescent="0.3">
      <c r="A78" s="17" t="s">
        <v>132</v>
      </c>
      <c r="B78" s="18" t="s">
        <v>133</v>
      </c>
      <c r="C78" s="19"/>
      <c r="D78" s="20"/>
      <c r="E78" s="34" t="s">
        <v>23</v>
      </c>
      <c r="F78" s="35"/>
    </row>
    <row r="79" spans="1:6" x14ac:dyDescent="0.3">
      <c r="A79" s="23" t="s">
        <v>134</v>
      </c>
      <c r="B79" s="24" t="s">
        <v>135</v>
      </c>
      <c r="C79" s="29" t="s">
        <v>136</v>
      </c>
      <c r="D79" s="30"/>
      <c r="E79" s="53">
        <v>35</v>
      </c>
      <c r="F79" s="28">
        <f>D79*E79</f>
        <v>0</v>
      </c>
    </row>
    <row r="80" spans="1:6" x14ac:dyDescent="0.3">
      <c r="A80" s="23" t="s">
        <v>137</v>
      </c>
      <c r="B80" s="24" t="s">
        <v>138</v>
      </c>
      <c r="C80" s="29" t="s">
        <v>136</v>
      </c>
      <c r="D80" s="30"/>
      <c r="E80" s="53">
        <v>50</v>
      </c>
      <c r="F80" s="28">
        <f t="shared" ref="F80:F89" si="8">D80*E80</f>
        <v>0</v>
      </c>
    </row>
    <row r="81" spans="1:6" ht="27.6" x14ac:dyDescent="0.3">
      <c r="A81" s="23" t="s">
        <v>139</v>
      </c>
      <c r="B81" s="24" t="s">
        <v>140</v>
      </c>
      <c r="C81" s="29" t="s">
        <v>136</v>
      </c>
      <c r="D81" s="30"/>
      <c r="E81" s="53">
        <v>50</v>
      </c>
      <c r="F81" s="28">
        <f t="shared" si="8"/>
        <v>0</v>
      </c>
    </row>
    <row r="82" spans="1:6" ht="69" x14ac:dyDescent="0.3">
      <c r="A82" s="23" t="s">
        <v>141</v>
      </c>
      <c r="B82" s="24" t="s">
        <v>142</v>
      </c>
      <c r="C82" s="29" t="s">
        <v>136</v>
      </c>
      <c r="D82" s="30"/>
      <c r="E82" s="53">
        <v>50</v>
      </c>
      <c r="F82" s="28">
        <f t="shared" si="8"/>
        <v>0</v>
      </c>
    </row>
    <row r="83" spans="1:6" ht="27.6" x14ac:dyDescent="0.3">
      <c r="A83" s="23" t="s">
        <v>143</v>
      </c>
      <c r="B83" s="24" t="s">
        <v>144</v>
      </c>
      <c r="C83" s="29" t="s">
        <v>136</v>
      </c>
      <c r="D83" s="30"/>
      <c r="E83" s="53">
        <v>50</v>
      </c>
      <c r="F83" s="28">
        <f t="shared" si="8"/>
        <v>0</v>
      </c>
    </row>
    <row r="84" spans="1:6" ht="41.4" x14ac:dyDescent="0.3">
      <c r="A84" s="23" t="s">
        <v>145</v>
      </c>
      <c r="B84" s="24" t="s">
        <v>146</v>
      </c>
      <c r="C84" s="29" t="s">
        <v>136</v>
      </c>
      <c r="D84" s="30"/>
      <c r="E84" s="53">
        <v>35</v>
      </c>
      <c r="F84" s="28">
        <f t="shared" si="8"/>
        <v>0</v>
      </c>
    </row>
    <row r="85" spans="1:6" ht="55.2" x14ac:dyDescent="0.3">
      <c r="A85" s="23" t="s">
        <v>147</v>
      </c>
      <c r="B85" s="24" t="s">
        <v>148</v>
      </c>
      <c r="C85" s="29" t="s">
        <v>136</v>
      </c>
      <c r="D85" s="30"/>
      <c r="E85" s="53">
        <v>35</v>
      </c>
      <c r="F85" s="28">
        <f t="shared" si="8"/>
        <v>0</v>
      </c>
    </row>
    <row r="86" spans="1:6" ht="27.6" x14ac:dyDescent="0.3">
      <c r="A86" s="23" t="s">
        <v>149</v>
      </c>
      <c r="B86" s="24" t="s">
        <v>150</v>
      </c>
      <c r="C86" s="29" t="s">
        <v>136</v>
      </c>
      <c r="D86" s="30"/>
      <c r="E86" s="53">
        <v>35</v>
      </c>
      <c r="F86" s="28">
        <f t="shared" si="8"/>
        <v>0</v>
      </c>
    </row>
    <row r="87" spans="1:6" ht="27.6" x14ac:dyDescent="0.3">
      <c r="A87" s="23" t="s">
        <v>151</v>
      </c>
      <c r="B87" s="24" t="s">
        <v>152</v>
      </c>
      <c r="C87" s="29" t="s">
        <v>136</v>
      </c>
      <c r="D87" s="30"/>
      <c r="E87" s="53">
        <v>20</v>
      </c>
      <c r="F87" s="28">
        <f t="shared" si="8"/>
        <v>0</v>
      </c>
    </row>
    <row r="88" spans="1:6" ht="27.6" x14ac:dyDescent="0.3">
      <c r="A88" s="23" t="s">
        <v>153</v>
      </c>
      <c r="B88" s="24" t="s">
        <v>154</v>
      </c>
      <c r="C88" s="29" t="s">
        <v>136</v>
      </c>
      <c r="D88" s="30"/>
      <c r="E88" s="53">
        <v>20</v>
      </c>
      <c r="F88" s="28">
        <f t="shared" si="8"/>
        <v>0</v>
      </c>
    </row>
    <row r="89" spans="1:6" ht="28.2" thickBot="1" x14ac:dyDescent="0.35">
      <c r="A89" s="23" t="s">
        <v>155</v>
      </c>
      <c r="B89" s="24" t="s">
        <v>156</v>
      </c>
      <c r="C89" s="29" t="s">
        <v>136</v>
      </c>
      <c r="D89" s="30"/>
      <c r="E89" s="53">
        <v>20</v>
      </c>
      <c r="F89" s="28">
        <f t="shared" si="8"/>
        <v>0</v>
      </c>
    </row>
    <row r="90" spans="1:6" x14ac:dyDescent="0.3">
      <c r="A90" s="17" t="s">
        <v>157</v>
      </c>
      <c r="B90" s="18" t="s">
        <v>158</v>
      </c>
      <c r="C90" s="19"/>
      <c r="D90" s="20"/>
      <c r="E90" s="34" t="s">
        <v>23</v>
      </c>
      <c r="F90" s="35"/>
    </row>
    <row r="91" spans="1:6" ht="27.6" x14ac:dyDescent="0.3">
      <c r="A91" s="23" t="s">
        <v>159</v>
      </c>
      <c r="B91" s="24" t="s">
        <v>160</v>
      </c>
      <c r="C91" s="29" t="s">
        <v>136</v>
      </c>
      <c r="D91" s="30"/>
      <c r="E91" s="53">
        <v>30</v>
      </c>
      <c r="F91" s="28">
        <f>D91*E91</f>
        <v>0</v>
      </c>
    </row>
    <row r="92" spans="1:6" ht="27.6" x14ac:dyDescent="0.3">
      <c r="A92" s="23" t="s">
        <v>161</v>
      </c>
      <c r="B92" s="24" t="s">
        <v>162</v>
      </c>
      <c r="C92" s="29" t="s">
        <v>136</v>
      </c>
      <c r="D92" s="30"/>
      <c r="E92" s="53">
        <v>20</v>
      </c>
      <c r="F92" s="28">
        <f t="shared" ref="F92:F100" si="9">D92*E92</f>
        <v>0</v>
      </c>
    </row>
    <row r="93" spans="1:6" ht="27.6" x14ac:dyDescent="0.3">
      <c r="A93" s="23" t="s">
        <v>163</v>
      </c>
      <c r="B93" s="24" t="s">
        <v>164</v>
      </c>
      <c r="C93" s="29" t="s">
        <v>136</v>
      </c>
      <c r="D93" s="30"/>
      <c r="E93" s="53">
        <v>15</v>
      </c>
      <c r="F93" s="28">
        <f t="shared" si="9"/>
        <v>0</v>
      </c>
    </row>
    <row r="94" spans="1:6" ht="27.6" x14ac:dyDescent="0.3">
      <c r="A94" s="23" t="s">
        <v>165</v>
      </c>
      <c r="B94" s="24" t="s">
        <v>166</v>
      </c>
      <c r="C94" s="29" t="s">
        <v>136</v>
      </c>
      <c r="D94" s="30"/>
      <c r="E94" s="53">
        <v>15</v>
      </c>
      <c r="F94" s="28">
        <f t="shared" si="9"/>
        <v>0</v>
      </c>
    </row>
    <row r="95" spans="1:6" ht="27.6" x14ac:dyDescent="0.3">
      <c r="A95" s="23" t="s">
        <v>167</v>
      </c>
      <c r="B95" s="24" t="s">
        <v>168</v>
      </c>
      <c r="C95" s="29" t="s">
        <v>136</v>
      </c>
      <c r="D95" s="30"/>
      <c r="E95" s="53">
        <v>30</v>
      </c>
      <c r="F95" s="28">
        <f t="shared" si="9"/>
        <v>0</v>
      </c>
    </row>
    <row r="96" spans="1:6" ht="27.6" x14ac:dyDescent="0.3">
      <c r="A96" s="23" t="s">
        <v>169</v>
      </c>
      <c r="B96" s="24" t="s">
        <v>170</v>
      </c>
      <c r="C96" s="29" t="s">
        <v>136</v>
      </c>
      <c r="D96" s="30"/>
      <c r="E96" s="53">
        <v>20</v>
      </c>
      <c r="F96" s="28">
        <f t="shared" si="9"/>
        <v>0</v>
      </c>
    </row>
    <row r="97" spans="1:6" ht="27.6" x14ac:dyDescent="0.3">
      <c r="A97" s="23" t="s">
        <v>171</v>
      </c>
      <c r="B97" s="24" t="s">
        <v>172</v>
      </c>
      <c r="C97" s="29" t="s">
        <v>136</v>
      </c>
      <c r="D97" s="30"/>
      <c r="E97" s="53">
        <v>15</v>
      </c>
      <c r="F97" s="28">
        <f t="shared" si="9"/>
        <v>0</v>
      </c>
    </row>
    <row r="98" spans="1:6" ht="27.6" x14ac:dyDescent="0.3">
      <c r="A98" s="23" t="s">
        <v>173</v>
      </c>
      <c r="B98" s="24" t="s">
        <v>174</v>
      </c>
      <c r="C98" s="29" t="s">
        <v>136</v>
      </c>
      <c r="D98" s="30"/>
      <c r="E98" s="53">
        <v>15</v>
      </c>
      <c r="F98" s="28">
        <f t="shared" si="9"/>
        <v>0</v>
      </c>
    </row>
    <row r="99" spans="1:6" ht="27.6" x14ac:dyDescent="0.3">
      <c r="A99" s="23" t="s">
        <v>175</v>
      </c>
      <c r="B99" s="24" t="s">
        <v>176</v>
      </c>
      <c r="C99" s="29" t="s">
        <v>136</v>
      </c>
      <c r="D99" s="30"/>
      <c r="E99" s="53">
        <v>20</v>
      </c>
      <c r="F99" s="28">
        <f t="shared" si="9"/>
        <v>0</v>
      </c>
    </row>
    <row r="100" spans="1:6" ht="28.2" thickBot="1" x14ac:dyDescent="0.35">
      <c r="A100" s="23" t="s">
        <v>177</v>
      </c>
      <c r="B100" s="24" t="s">
        <v>178</v>
      </c>
      <c r="C100" s="29" t="s">
        <v>136</v>
      </c>
      <c r="D100" s="30"/>
      <c r="E100" s="53">
        <v>15</v>
      </c>
      <c r="F100" s="28">
        <f t="shared" si="9"/>
        <v>0</v>
      </c>
    </row>
    <row r="101" spans="1:6" ht="28.8" x14ac:dyDescent="0.3">
      <c r="A101" s="17" t="s">
        <v>179</v>
      </c>
      <c r="B101" s="18" t="s">
        <v>180</v>
      </c>
      <c r="C101" s="19"/>
      <c r="D101" s="20"/>
      <c r="E101" s="34" t="s">
        <v>23</v>
      </c>
      <c r="F101" s="35"/>
    </row>
    <row r="102" spans="1:6" x14ac:dyDescent="0.3">
      <c r="A102" s="23" t="s">
        <v>181</v>
      </c>
      <c r="B102" s="24" t="s">
        <v>182</v>
      </c>
      <c r="C102" s="29" t="s">
        <v>136</v>
      </c>
      <c r="D102" s="30"/>
      <c r="E102" s="53">
        <v>150</v>
      </c>
      <c r="F102" s="28">
        <f>D102*E102</f>
        <v>0</v>
      </c>
    </row>
    <row r="103" spans="1:6" x14ac:dyDescent="0.3">
      <c r="A103" s="23" t="s">
        <v>183</v>
      </c>
      <c r="B103" s="24" t="s">
        <v>184</v>
      </c>
      <c r="C103" s="29" t="s">
        <v>136</v>
      </c>
      <c r="D103" s="30"/>
      <c r="E103" s="53">
        <v>150</v>
      </c>
      <c r="F103" s="28">
        <f t="shared" ref="F103:F109" si="10">D103*E103</f>
        <v>0</v>
      </c>
    </row>
    <row r="104" spans="1:6" x14ac:dyDescent="0.3">
      <c r="A104" s="23" t="s">
        <v>185</v>
      </c>
      <c r="B104" s="24" t="s">
        <v>186</v>
      </c>
      <c r="C104" s="29" t="s">
        <v>136</v>
      </c>
      <c r="D104" s="30"/>
      <c r="E104" s="53">
        <v>150</v>
      </c>
      <c r="F104" s="28">
        <f t="shared" si="10"/>
        <v>0</v>
      </c>
    </row>
    <row r="105" spans="1:6" x14ac:dyDescent="0.3">
      <c r="A105" s="23" t="s">
        <v>187</v>
      </c>
      <c r="B105" s="24" t="s">
        <v>188</v>
      </c>
      <c r="C105" s="29" t="s">
        <v>136</v>
      </c>
      <c r="D105" s="30"/>
      <c r="E105" s="53">
        <v>100</v>
      </c>
      <c r="F105" s="28">
        <f t="shared" si="10"/>
        <v>0</v>
      </c>
    </row>
    <row r="106" spans="1:6" ht="27.6" x14ac:dyDescent="0.3">
      <c r="A106" s="23" t="s">
        <v>189</v>
      </c>
      <c r="B106" s="24" t="s">
        <v>190</v>
      </c>
      <c r="C106" s="29" t="s">
        <v>136</v>
      </c>
      <c r="D106" s="30"/>
      <c r="E106" s="53">
        <v>100</v>
      </c>
      <c r="F106" s="28">
        <f t="shared" si="10"/>
        <v>0</v>
      </c>
    </row>
    <row r="107" spans="1:6" x14ac:dyDescent="0.3">
      <c r="A107" s="23" t="s">
        <v>191</v>
      </c>
      <c r="B107" s="24" t="s">
        <v>192</v>
      </c>
      <c r="C107" s="29" t="s">
        <v>136</v>
      </c>
      <c r="D107" s="30"/>
      <c r="E107" s="53">
        <v>50</v>
      </c>
      <c r="F107" s="28">
        <f t="shared" si="10"/>
        <v>0</v>
      </c>
    </row>
    <row r="108" spans="1:6" x14ac:dyDescent="0.3">
      <c r="A108" s="23" t="s">
        <v>193</v>
      </c>
      <c r="B108" s="24" t="s">
        <v>194</v>
      </c>
      <c r="C108" s="29" t="s">
        <v>136</v>
      </c>
      <c r="D108" s="30"/>
      <c r="E108" s="53">
        <v>50</v>
      </c>
      <c r="F108" s="28">
        <f t="shared" si="10"/>
        <v>0</v>
      </c>
    </row>
    <row r="109" spans="1:6" ht="15" thickBot="1" x14ac:dyDescent="0.35">
      <c r="A109" s="23" t="s">
        <v>195</v>
      </c>
      <c r="B109" s="24" t="s">
        <v>196</v>
      </c>
      <c r="C109" s="29" t="s">
        <v>136</v>
      </c>
      <c r="D109" s="30"/>
      <c r="E109" s="53">
        <v>150</v>
      </c>
      <c r="F109" s="28">
        <f t="shared" si="10"/>
        <v>0</v>
      </c>
    </row>
    <row r="110" spans="1:6" x14ac:dyDescent="0.3">
      <c r="A110" s="17" t="s">
        <v>197</v>
      </c>
      <c r="B110" s="18" t="s">
        <v>198</v>
      </c>
      <c r="C110" s="19"/>
      <c r="D110" s="20"/>
      <c r="E110" s="34" t="s">
        <v>23</v>
      </c>
      <c r="F110" s="35"/>
    </row>
    <row r="111" spans="1:6" x14ac:dyDescent="0.3">
      <c r="A111" s="23" t="s">
        <v>199</v>
      </c>
      <c r="B111" s="24" t="s">
        <v>200</v>
      </c>
      <c r="C111" s="29" t="s">
        <v>136</v>
      </c>
      <c r="D111" s="30"/>
      <c r="E111" s="53">
        <v>150</v>
      </c>
      <c r="F111" s="28">
        <f>D111*E111</f>
        <v>0</v>
      </c>
    </row>
    <row r="112" spans="1:6" ht="27.6" x14ac:dyDescent="0.3">
      <c r="A112" s="23" t="s">
        <v>201</v>
      </c>
      <c r="B112" s="24" t="s">
        <v>202</v>
      </c>
      <c r="C112" s="29" t="s">
        <v>136</v>
      </c>
      <c r="D112" s="30"/>
      <c r="E112" s="53">
        <v>150</v>
      </c>
      <c r="F112" s="28">
        <f t="shared" ref="F112:F132" si="11">D112*E112</f>
        <v>0</v>
      </c>
    </row>
    <row r="113" spans="1:6" ht="27.6" x14ac:dyDescent="0.3">
      <c r="A113" s="23" t="s">
        <v>203</v>
      </c>
      <c r="B113" s="24" t="s">
        <v>204</v>
      </c>
      <c r="C113" s="29" t="s">
        <v>136</v>
      </c>
      <c r="D113" s="30"/>
      <c r="E113" s="53">
        <v>50</v>
      </c>
      <c r="F113" s="28">
        <f t="shared" si="11"/>
        <v>0</v>
      </c>
    </row>
    <row r="114" spans="1:6" ht="28.2" thickBot="1" x14ac:dyDescent="0.35">
      <c r="A114" s="23" t="s">
        <v>205</v>
      </c>
      <c r="B114" s="24" t="s">
        <v>206</v>
      </c>
      <c r="C114" s="29" t="s">
        <v>136</v>
      </c>
      <c r="D114" s="30"/>
      <c r="E114" s="53">
        <v>50</v>
      </c>
      <c r="F114" s="28">
        <f t="shared" si="11"/>
        <v>0</v>
      </c>
    </row>
    <row r="115" spans="1:6" x14ac:dyDescent="0.3">
      <c r="A115" s="17" t="s">
        <v>207</v>
      </c>
      <c r="B115" s="18" t="s">
        <v>208</v>
      </c>
      <c r="C115" s="19"/>
      <c r="D115" s="20"/>
      <c r="E115" s="34"/>
      <c r="F115" s="34"/>
    </row>
    <row r="116" spans="1:6" ht="27.6" x14ac:dyDescent="0.3">
      <c r="A116" s="23" t="s">
        <v>209</v>
      </c>
      <c r="B116" s="24" t="s">
        <v>210</v>
      </c>
      <c r="C116" s="29" t="s">
        <v>136</v>
      </c>
      <c r="D116" s="30"/>
      <c r="E116" s="53">
        <v>50</v>
      </c>
      <c r="F116" s="28">
        <f t="shared" si="11"/>
        <v>0</v>
      </c>
    </row>
    <row r="117" spans="1:6" ht="27.6" x14ac:dyDescent="0.3">
      <c r="A117" s="23" t="s">
        <v>211</v>
      </c>
      <c r="B117" s="24" t="s">
        <v>212</v>
      </c>
      <c r="C117" s="29" t="s">
        <v>136</v>
      </c>
      <c r="D117" s="30"/>
      <c r="E117" s="53">
        <v>50</v>
      </c>
      <c r="F117" s="28">
        <f t="shared" si="11"/>
        <v>0</v>
      </c>
    </row>
    <row r="118" spans="1:6" ht="27.6" x14ac:dyDescent="0.3">
      <c r="A118" s="23" t="s">
        <v>213</v>
      </c>
      <c r="B118" s="24" t="s">
        <v>214</v>
      </c>
      <c r="C118" s="29" t="s">
        <v>136</v>
      </c>
      <c r="D118" s="30"/>
      <c r="E118" s="53">
        <v>50</v>
      </c>
      <c r="F118" s="28">
        <f t="shared" si="11"/>
        <v>0</v>
      </c>
    </row>
    <row r="119" spans="1:6" ht="28.2" thickBot="1" x14ac:dyDescent="0.35">
      <c r="A119" s="23" t="s">
        <v>215</v>
      </c>
      <c r="B119" s="24" t="s">
        <v>216</v>
      </c>
      <c r="C119" s="29" t="s">
        <v>136</v>
      </c>
      <c r="D119" s="30"/>
      <c r="E119" s="53">
        <v>50</v>
      </c>
      <c r="F119" s="28">
        <f t="shared" si="11"/>
        <v>0</v>
      </c>
    </row>
    <row r="120" spans="1:6" x14ac:dyDescent="0.3">
      <c r="A120" s="17" t="s">
        <v>217</v>
      </c>
      <c r="B120" s="18" t="s">
        <v>218</v>
      </c>
      <c r="C120" s="19"/>
      <c r="D120" s="20"/>
      <c r="E120" s="34"/>
      <c r="F120" s="34"/>
    </row>
    <row r="121" spans="1:6" ht="27.6" x14ac:dyDescent="0.3">
      <c r="A121" s="23" t="s">
        <v>219</v>
      </c>
      <c r="B121" s="24" t="s">
        <v>220</v>
      </c>
      <c r="C121" s="29" t="s">
        <v>136</v>
      </c>
      <c r="D121" s="30"/>
      <c r="E121" s="53">
        <v>500</v>
      </c>
      <c r="F121" s="28">
        <f t="shared" si="11"/>
        <v>0</v>
      </c>
    </row>
    <row r="122" spans="1:6" x14ac:dyDescent="0.3">
      <c r="A122" s="23" t="s">
        <v>221</v>
      </c>
      <c r="B122" s="24" t="s">
        <v>222</v>
      </c>
      <c r="C122" s="29" t="s">
        <v>136</v>
      </c>
      <c r="D122" s="30"/>
      <c r="E122" s="53">
        <v>500</v>
      </c>
      <c r="F122" s="28">
        <f t="shared" si="11"/>
        <v>0</v>
      </c>
    </row>
    <row r="123" spans="1:6" ht="15" thickBot="1" x14ac:dyDescent="0.35">
      <c r="A123" s="23" t="s">
        <v>223</v>
      </c>
      <c r="B123" s="24" t="s">
        <v>224</v>
      </c>
      <c r="C123" s="29" t="s">
        <v>136</v>
      </c>
      <c r="D123" s="30"/>
      <c r="E123" s="53">
        <v>200</v>
      </c>
      <c r="F123" s="28">
        <f t="shared" si="11"/>
        <v>0</v>
      </c>
    </row>
    <row r="124" spans="1:6" x14ac:dyDescent="0.3">
      <c r="A124" s="17" t="s">
        <v>225</v>
      </c>
      <c r="B124" s="18" t="s">
        <v>226</v>
      </c>
      <c r="C124" s="19"/>
      <c r="D124" s="20"/>
      <c r="E124" s="34"/>
      <c r="F124" s="34"/>
    </row>
    <row r="125" spans="1:6" x14ac:dyDescent="0.3">
      <c r="A125" s="23" t="s">
        <v>227</v>
      </c>
      <c r="B125" s="24" t="s">
        <v>228</v>
      </c>
      <c r="C125" s="29" t="s">
        <v>136</v>
      </c>
      <c r="D125" s="30"/>
      <c r="E125" s="53">
        <v>500</v>
      </c>
      <c r="F125" s="28">
        <f t="shared" si="11"/>
        <v>0</v>
      </c>
    </row>
    <row r="126" spans="1:6" x14ac:dyDescent="0.3">
      <c r="A126" s="23" t="s">
        <v>229</v>
      </c>
      <c r="B126" s="24" t="s">
        <v>230</v>
      </c>
      <c r="C126" s="29" t="s">
        <v>136</v>
      </c>
      <c r="D126" s="30"/>
      <c r="E126" s="53">
        <v>250</v>
      </c>
      <c r="F126" s="28">
        <f t="shared" si="11"/>
        <v>0</v>
      </c>
    </row>
    <row r="127" spans="1:6" ht="15" thickBot="1" x14ac:dyDescent="0.35">
      <c r="A127" s="23" t="s">
        <v>231</v>
      </c>
      <c r="B127" s="24" t="s">
        <v>232</v>
      </c>
      <c r="C127" s="29" t="s">
        <v>136</v>
      </c>
      <c r="D127" s="30"/>
      <c r="E127" s="53">
        <v>150</v>
      </c>
      <c r="F127" s="28">
        <f t="shared" si="11"/>
        <v>0</v>
      </c>
    </row>
    <row r="128" spans="1:6" x14ac:dyDescent="0.3">
      <c r="A128" s="17" t="s">
        <v>233</v>
      </c>
      <c r="B128" s="18" t="s">
        <v>234</v>
      </c>
      <c r="C128" s="19"/>
      <c r="D128" s="20"/>
      <c r="E128" s="34"/>
      <c r="F128" s="34"/>
    </row>
    <row r="129" spans="1:6" x14ac:dyDescent="0.3">
      <c r="A129" s="23" t="s">
        <v>235</v>
      </c>
      <c r="B129" s="24" t="s">
        <v>236</v>
      </c>
      <c r="C129" s="29" t="s">
        <v>136</v>
      </c>
      <c r="D129" s="30"/>
      <c r="E129" s="53">
        <v>500</v>
      </c>
      <c r="F129" s="28">
        <f t="shared" si="11"/>
        <v>0</v>
      </c>
    </row>
    <row r="130" spans="1:6" x14ac:dyDescent="0.3">
      <c r="A130" s="23" t="s">
        <v>237</v>
      </c>
      <c r="B130" s="24" t="s">
        <v>238</v>
      </c>
      <c r="C130" s="29" t="s">
        <v>136</v>
      </c>
      <c r="D130" s="30"/>
      <c r="E130" s="53">
        <v>500</v>
      </c>
      <c r="F130" s="28">
        <f t="shared" si="11"/>
        <v>0</v>
      </c>
    </row>
    <row r="131" spans="1:6" x14ac:dyDescent="0.3">
      <c r="A131" s="23" t="s">
        <v>239</v>
      </c>
      <c r="B131" s="24" t="s">
        <v>240</v>
      </c>
      <c r="C131" s="29" t="s">
        <v>136</v>
      </c>
      <c r="D131" s="30"/>
      <c r="E131" s="53">
        <v>250</v>
      </c>
      <c r="F131" s="28">
        <f t="shared" si="11"/>
        <v>0</v>
      </c>
    </row>
    <row r="132" spans="1:6" ht="15" thickBot="1" x14ac:dyDescent="0.35">
      <c r="A132" s="23" t="s">
        <v>241</v>
      </c>
      <c r="B132" s="24" t="s">
        <v>242</v>
      </c>
      <c r="C132" s="29" t="s">
        <v>136</v>
      </c>
      <c r="D132" s="30"/>
      <c r="E132" s="53">
        <v>250</v>
      </c>
      <c r="F132" s="28">
        <f t="shared" si="11"/>
        <v>0</v>
      </c>
    </row>
    <row r="133" spans="1:6" ht="15" thickBot="1" x14ac:dyDescent="0.35">
      <c r="A133" s="11" t="s">
        <v>243</v>
      </c>
      <c r="B133" s="12" t="s">
        <v>244</v>
      </c>
      <c r="C133" s="13"/>
      <c r="D133" s="14"/>
      <c r="E133" s="37"/>
      <c r="F133" s="16">
        <f>SUBTOTAL(9,F134:F148)</f>
        <v>0</v>
      </c>
    </row>
    <row r="134" spans="1:6" x14ac:dyDescent="0.3">
      <c r="A134" s="17" t="s">
        <v>245</v>
      </c>
      <c r="B134" s="18" t="s">
        <v>246</v>
      </c>
      <c r="C134" s="19"/>
      <c r="D134" s="20"/>
      <c r="E134" s="34"/>
      <c r="F134" s="35"/>
    </row>
    <row r="135" spans="1:6" x14ac:dyDescent="0.3">
      <c r="A135" s="23" t="s">
        <v>247</v>
      </c>
      <c r="B135" s="24" t="s">
        <v>248</v>
      </c>
      <c r="C135" s="29" t="s">
        <v>63</v>
      </c>
      <c r="D135" s="30"/>
      <c r="E135" s="53">
        <v>500</v>
      </c>
      <c r="F135" s="28">
        <f>D135*E135</f>
        <v>0</v>
      </c>
    </row>
    <row r="136" spans="1:6" x14ac:dyDescent="0.3">
      <c r="A136" s="23" t="s">
        <v>249</v>
      </c>
      <c r="B136" s="24" t="s">
        <v>250</v>
      </c>
      <c r="C136" s="29" t="s">
        <v>63</v>
      </c>
      <c r="D136" s="30"/>
      <c r="E136" s="53">
        <v>2000</v>
      </c>
      <c r="F136" s="28">
        <f t="shared" ref="F136:F197" si="12">D136*E136</f>
        <v>0</v>
      </c>
    </row>
    <row r="137" spans="1:6" x14ac:dyDescent="0.3">
      <c r="A137" s="23" t="s">
        <v>251</v>
      </c>
      <c r="B137" s="24" t="s">
        <v>252</v>
      </c>
      <c r="C137" s="29" t="s">
        <v>63</v>
      </c>
      <c r="D137" s="30"/>
      <c r="E137" s="53">
        <v>1500</v>
      </c>
      <c r="F137" s="28">
        <f t="shared" si="12"/>
        <v>0</v>
      </c>
    </row>
    <row r="138" spans="1:6" ht="15" thickBot="1" x14ac:dyDescent="0.35">
      <c r="A138" s="23" t="s">
        <v>253</v>
      </c>
      <c r="B138" s="24" t="s">
        <v>254</v>
      </c>
      <c r="C138" s="29" t="s">
        <v>63</v>
      </c>
      <c r="D138" s="30"/>
      <c r="E138" s="53">
        <v>5000</v>
      </c>
      <c r="F138" s="28">
        <f t="shared" si="12"/>
        <v>0</v>
      </c>
    </row>
    <row r="139" spans="1:6" x14ac:dyDescent="0.3">
      <c r="A139" s="17" t="s">
        <v>255</v>
      </c>
      <c r="B139" s="18" t="s">
        <v>256</v>
      </c>
      <c r="C139" s="19"/>
      <c r="D139" s="20"/>
      <c r="E139" s="34"/>
      <c r="F139" s="34"/>
    </row>
    <row r="140" spans="1:6" x14ac:dyDescent="0.3">
      <c r="A140" s="23" t="s">
        <v>257</v>
      </c>
      <c r="B140" s="24" t="s">
        <v>248</v>
      </c>
      <c r="C140" s="29" t="s">
        <v>63</v>
      </c>
      <c r="D140" s="30"/>
      <c r="E140" s="53">
        <v>500</v>
      </c>
      <c r="F140" s="28">
        <f t="shared" si="12"/>
        <v>0</v>
      </c>
    </row>
    <row r="141" spans="1:6" x14ac:dyDescent="0.3">
      <c r="A141" s="23" t="s">
        <v>258</v>
      </c>
      <c r="B141" s="24" t="s">
        <v>250</v>
      </c>
      <c r="C141" s="29" t="s">
        <v>63</v>
      </c>
      <c r="D141" s="30"/>
      <c r="E141" s="53">
        <v>1500</v>
      </c>
      <c r="F141" s="28">
        <f t="shared" si="12"/>
        <v>0</v>
      </c>
    </row>
    <row r="142" spans="1:6" x14ac:dyDescent="0.3">
      <c r="A142" s="23" t="s">
        <v>259</v>
      </c>
      <c r="B142" s="24" t="s">
        <v>252</v>
      </c>
      <c r="C142" s="29" t="s">
        <v>63</v>
      </c>
      <c r="D142" s="30"/>
      <c r="E142" s="53">
        <v>500</v>
      </c>
      <c r="F142" s="28">
        <f t="shared" si="12"/>
        <v>0</v>
      </c>
    </row>
    <row r="143" spans="1:6" ht="15" thickBot="1" x14ac:dyDescent="0.35">
      <c r="A143" s="23" t="s">
        <v>260</v>
      </c>
      <c r="B143" s="24" t="s">
        <v>254</v>
      </c>
      <c r="C143" s="29" t="s">
        <v>63</v>
      </c>
      <c r="D143" s="30"/>
      <c r="E143" s="53">
        <v>2500</v>
      </c>
      <c r="F143" s="28">
        <f t="shared" si="12"/>
        <v>0</v>
      </c>
    </row>
    <row r="144" spans="1:6" x14ac:dyDescent="0.3">
      <c r="A144" s="17" t="s">
        <v>261</v>
      </c>
      <c r="B144" s="18" t="s">
        <v>262</v>
      </c>
      <c r="C144" s="19"/>
      <c r="D144" s="20"/>
      <c r="E144" s="34"/>
      <c r="F144" s="34"/>
    </row>
    <row r="145" spans="1:6" ht="15" thickBot="1" x14ac:dyDescent="0.35">
      <c r="A145" s="23" t="s">
        <v>263</v>
      </c>
      <c r="B145" s="24" t="s">
        <v>262</v>
      </c>
      <c r="C145" s="29" t="s">
        <v>63</v>
      </c>
      <c r="D145" s="30"/>
      <c r="E145" s="53">
        <v>2000</v>
      </c>
      <c r="F145" s="28">
        <f t="shared" si="12"/>
        <v>0</v>
      </c>
    </row>
    <row r="146" spans="1:6" x14ac:dyDescent="0.3">
      <c r="A146" s="17" t="s">
        <v>264</v>
      </c>
      <c r="B146" s="18" t="s">
        <v>265</v>
      </c>
      <c r="C146" s="19"/>
      <c r="D146" s="20"/>
      <c r="E146" s="34"/>
      <c r="F146" s="34"/>
    </row>
    <row r="147" spans="1:6" x14ac:dyDescent="0.3">
      <c r="A147" s="23" t="s">
        <v>266</v>
      </c>
      <c r="B147" s="24" t="s">
        <v>267</v>
      </c>
      <c r="C147" s="29" t="s">
        <v>63</v>
      </c>
      <c r="D147" s="30"/>
      <c r="E147" s="53">
        <v>50</v>
      </c>
      <c r="F147" s="28">
        <f t="shared" si="12"/>
        <v>0</v>
      </c>
    </row>
    <row r="148" spans="1:6" ht="15" thickBot="1" x14ac:dyDescent="0.35">
      <c r="A148" s="23" t="s">
        <v>268</v>
      </c>
      <c r="B148" s="24" t="s">
        <v>269</v>
      </c>
      <c r="C148" s="29" t="s">
        <v>63</v>
      </c>
      <c r="D148" s="30"/>
      <c r="E148" s="53">
        <v>500</v>
      </c>
      <c r="F148" s="28">
        <f t="shared" si="12"/>
        <v>0</v>
      </c>
    </row>
    <row r="149" spans="1:6" ht="15" thickBot="1" x14ac:dyDescent="0.35">
      <c r="A149" s="11" t="s">
        <v>270</v>
      </c>
      <c r="B149" s="12" t="s">
        <v>271</v>
      </c>
      <c r="C149" s="13"/>
      <c r="D149" s="14"/>
      <c r="E149" s="37"/>
      <c r="F149" s="54">
        <f>SUM(F150:F188)</f>
        <v>0</v>
      </c>
    </row>
    <row r="150" spans="1:6" ht="28.8" x14ac:dyDescent="0.3">
      <c r="A150" s="17" t="s">
        <v>272</v>
      </c>
      <c r="B150" s="18" t="s">
        <v>273</v>
      </c>
      <c r="C150" s="19"/>
      <c r="D150" s="20"/>
      <c r="E150" s="34"/>
      <c r="F150" s="34"/>
    </row>
    <row r="151" spans="1:6" x14ac:dyDescent="0.3">
      <c r="A151" s="23" t="s">
        <v>274</v>
      </c>
      <c r="B151" s="24" t="s">
        <v>275</v>
      </c>
      <c r="C151" s="29" t="s">
        <v>1</v>
      </c>
      <c r="D151" s="30"/>
      <c r="E151" s="53">
        <v>25</v>
      </c>
      <c r="F151" s="28">
        <f t="shared" si="12"/>
        <v>0</v>
      </c>
    </row>
    <row r="152" spans="1:6" ht="15" thickBot="1" x14ac:dyDescent="0.35">
      <c r="A152" s="23" t="s">
        <v>276</v>
      </c>
      <c r="B152" s="24" t="s">
        <v>277</v>
      </c>
      <c r="C152" s="29" t="s">
        <v>1</v>
      </c>
      <c r="D152" s="30"/>
      <c r="E152" s="53">
        <v>50</v>
      </c>
      <c r="F152" s="28">
        <f t="shared" si="12"/>
        <v>0</v>
      </c>
    </row>
    <row r="153" spans="1:6" ht="28.8" x14ac:dyDescent="0.3">
      <c r="A153" s="17" t="s">
        <v>278</v>
      </c>
      <c r="B153" s="18" t="s">
        <v>279</v>
      </c>
      <c r="C153" s="19"/>
      <c r="D153" s="20"/>
      <c r="E153" s="34"/>
      <c r="F153" s="34"/>
    </row>
    <row r="154" spans="1:6" x14ac:dyDescent="0.3">
      <c r="A154" s="23" t="s">
        <v>280</v>
      </c>
      <c r="B154" s="24" t="s">
        <v>275</v>
      </c>
      <c r="C154" s="29" t="s">
        <v>1</v>
      </c>
      <c r="D154" s="30"/>
      <c r="E154" s="53">
        <v>25</v>
      </c>
      <c r="F154" s="28">
        <f t="shared" si="12"/>
        <v>0</v>
      </c>
    </row>
    <row r="155" spans="1:6" ht="15" thickBot="1" x14ac:dyDescent="0.35">
      <c r="A155" s="23" t="s">
        <v>281</v>
      </c>
      <c r="B155" s="24" t="s">
        <v>277</v>
      </c>
      <c r="C155" s="29" t="s">
        <v>1</v>
      </c>
      <c r="D155" s="30"/>
      <c r="E155" s="53">
        <v>50</v>
      </c>
      <c r="F155" s="28">
        <f t="shared" si="12"/>
        <v>0</v>
      </c>
    </row>
    <row r="156" spans="1:6" ht="28.8" x14ac:dyDescent="0.3">
      <c r="A156" s="17" t="s">
        <v>282</v>
      </c>
      <c r="B156" s="18" t="s">
        <v>283</v>
      </c>
      <c r="C156" s="19"/>
      <c r="D156" s="20"/>
      <c r="E156" s="34"/>
      <c r="F156" s="34"/>
    </row>
    <row r="157" spans="1:6" x14ac:dyDescent="0.3">
      <c r="A157" s="23" t="s">
        <v>284</v>
      </c>
      <c r="B157" s="24" t="s">
        <v>275</v>
      </c>
      <c r="C157" s="29" t="s">
        <v>1</v>
      </c>
      <c r="D157" s="30"/>
      <c r="E157" s="53">
        <v>50</v>
      </c>
      <c r="F157" s="28">
        <f t="shared" si="12"/>
        <v>0</v>
      </c>
    </row>
    <row r="158" spans="1:6" ht="15" thickBot="1" x14ac:dyDescent="0.35">
      <c r="A158" s="23" t="s">
        <v>285</v>
      </c>
      <c r="B158" s="24" t="s">
        <v>277</v>
      </c>
      <c r="C158" s="29" t="s">
        <v>1</v>
      </c>
      <c r="D158" s="30"/>
      <c r="E158" s="53">
        <v>100</v>
      </c>
      <c r="F158" s="28">
        <f t="shared" si="12"/>
        <v>0</v>
      </c>
    </row>
    <row r="159" spans="1:6" ht="28.8" x14ac:dyDescent="0.3">
      <c r="A159" s="17" t="s">
        <v>286</v>
      </c>
      <c r="B159" s="18" t="s">
        <v>287</v>
      </c>
      <c r="C159" s="19"/>
      <c r="D159" s="20"/>
      <c r="E159" s="34"/>
      <c r="F159" s="34"/>
    </row>
    <row r="160" spans="1:6" x14ac:dyDescent="0.3">
      <c r="A160" s="23" t="s">
        <v>288</v>
      </c>
      <c r="B160" s="24" t="s">
        <v>275</v>
      </c>
      <c r="C160" s="29" t="s">
        <v>1</v>
      </c>
      <c r="D160" s="30"/>
      <c r="E160" s="53">
        <v>50</v>
      </c>
      <c r="F160" s="28">
        <f t="shared" si="12"/>
        <v>0</v>
      </c>
    </row>
    <row r="161" spans="1:6" ht="15" thickBot="1" x14ac:dyDescent="0.35">
      <c r="A161" s="23" t="s">
        <v>289</v>
      </c>
      <c r="B161" s="24" t="s">
        <v>277</v>
      </c>
      <c r="C161" s="29" t="s">
        <v>1</v>
      </c>
      <c r="D161" s="30"/>
      <c r="E161" s="53">
        <v>100</v>
      </c>
      <c r="F161" s="28">
        <f t="shared" si="12"/>
        <v>0</v>
      </c>
    </row>
    <row r="162" spans="1:6" x14ac:dyDescent="0.3">
      <c r="A162" s="17" t="s">
        <v>290</v>
      </c>
      <c r="B162" s="18" t="s">
        <v>291</v>
      </c>
      <c r="C162" s="19"/>
      <c r="D162" s="20"/>
      <c r="E162" s="34"/>
      <c r="F162" s="34"/>
    </row>
    <row r="163" spans="1:6" x14ac:dyDescent="0.3">
      <c r="A163" s="23" t="s">
        <v>292</v>
      </c>
      <c r="B163" s="24" t="s">
        <v>275</v>
      </c>
      <c r="C163" s="29" t="s">
        <v>1</v>
      </c>
      <c r="D163" s="30"/>
      <c r="E163" s="53">
        <v>20</v>
      </c>
      <c r="F163" s="28">
        <f t="shared" si="12"/>
        <v>0</v>
      </c>
    </row>
    <row r="164" spans="1:6" ht="15" thickBot="1" x14ac:dyDescent="0.35">
      <c r="A164" s="23" t="s">
        <v>293</v>
      </c>
      <c r="B164" s="24" t="s">
        <v>277</v>
      </c>
      <c r="C164" s="29" t="s">
        <v>1</v>
      </c>
      <c r="D164" s="30"/>
      <c r="E164" s="53">
        <v>50</v>
      </c>
      <c r="F164" s="28">
        <f t="shared" si="12"/>
        <v>0</v>
      </c>
    </row>
    <row r="165" spans="1:6" ht="28.8" x14ac:dyDescent="0.3">
      <c r="A165" s="17" t="s">
        <v>294</v>
      </c>
      <c r="B165" s="18" t="s">
        <v>295</v>
      </c>
      <c r="C165" s="19"/>
      <c r="D165" s="20"/>
      <c r="E165" s="34"/>
      <c r="F165" s="34"/>
    </row>
    <row r="166" spans="1:6" x14ac:dyDescent="0.3">
      <c r="A166" s="23" t="s">
        <v>296</v>
      </c>
      <c r="B166" s="24" t="s">
        <v>275</v>
      </c>
      <c r="C166" s="29" t="s">
        <v>1</v>
      </c>
      <c r="D166" s="30"/>
      <c r="E166" s="53">
        <v>20</v>
      </c>
      <c r="F166" s="28">
        <f t="shared" si="12"/>
        <v>0</v>
      </c>
    </row>
    <row r="167" spans="1:6" ht="15" thickBot="1" x14ac:dyDescent="0.35">
      <c r="A167" s="23" t="s">
        <v>297</v>
      </c>
      <c r="B167" s="24" t="s">
        <v>277</v>
      </c>
      <c r="C167" s="29" t="s">
        <v>1</v>
      </c>
      <c r="D167" s="30"/>
      <c r="E167" s="53">
        <v>50</v>
      </c>
      <c r="F167" s="28">
        <f t="shared" si="12"/>
        <v>0</v>
      </c>
    </row>
    <row r="168" spans="1:6" x14ac:dyDescent="0.3">
      <c r="A168" s="17" t="s">
        <v>298</v>
      </c>
      <c r="B168" s="18" t="s">
        <v>299</v>
      </c>
      <c r="C168" s="19"/>
      <c r="D168" s="20"/>
      <c r="E168" s="34"/>
      <c r="F168" s="34"/>
    </row>
    <row r="169" spans="1:6" x14ac:dyDescent="0.3">
      <c r="A169" s="23" t="s">
        <v>300</v>
      </c>
      <c r="B169" s="24" t="s">
        <v>301</v>
      </c>
      <c r="C169" s="29" t="s">
        <v>302</v>
      </c>
      <c r="D169" s="30"/>
      <c r="E169" s="53">
        <v>50</v>
      </c>
      <c r="F169" s="28">
        <f t="shared" si="12"/>
        <v>0</v>
      </c>
    </row>
    <row r="170" spans="1:6" x14ac:dyDescent="0.3">
      <c r="A170" s="23" t="s">
        <v>303</v>
      </c>
      <c r="B170" s="24" t="s">
        <v>304</v>
      </c>
      <c r="C170" s="29" t="s">
        <v>302</v>
      </c>
      <c r="D170" s="30"/>
      <c r="E170" s="53">
        <v>1500</v>
      </c>
      <c r="F170" s="28">
        <f t="shared" si="12"/>
        <v>0</v>
      </c>
    </row>
    <row r="171" spans="1:6" ht="15" thickBot="1" x14ac:dyDescent="0.35">
      <c r="A171" s="23" t="s">
        <v>412</v>
      </c>
      <c r="B171" s="24" t="s">
        <v>305</v>
      </c>
      <c r="C171" s="29" t="s">
        <v>302</v>
      </c>
      <c r="D171" s="30"/>
      <c r="E171" s="53">
        <v>1500</v>
      </c>
      <c r="F171" s="28">
        <f t="shared" si="12"/>
        <v>0</v>
      </c>
    </row>
    <row r="172" spans="1:6" ht="28.8" x14ac:dyDescent="0.3">
      <c r="A172" s="17" t="s">
        <v>306</v>
      </c>
      <c r="B172" s="18" t="s">
        <v>307</v>
      </c>
      <c r="C172" s="19"/>
      <c r="D172" s="20"/>
      <c r="E172" s="34"/>
      <c r="F172" s="34"/>
    </row>
    <row r="173" spans="1:6" ht="28.2" thickBot="1" x14ac:dyDescent="0.35">
      <c r="A173" s="23" t="s">
        <v>308</v>
      </c>
      <c r="B173" s="24" t="s">
        <v>307</v>
      </c>
      <c r="C173" s="29" t="s">
        <v>63</v>
      </c>
      <c r="D173" s="30"/>
      <c r="E173" s="53">
        <v>2500</v>
      </c>
      <c r="F173" s="28">
        <f t="shared" si="12"/>
        <v>0</v>
      </c>
    </row>
    <row r="174" spans="1:6" x14ac:dyDescent="0.3">
      <c r="A174" s="17" t="s">
        <v>309</v>
      </c>
      <c r="B174" s="18" t="s">
        <v>310</v>
      </c>
      <c r="C174" s="19"/>
      <c r="D174" s="20"/>
      <c r="E174" s="34"/>
      <c r="F174" s="34"/>
    </row>
    <row r="175" spans="1:6" x14ac:dyDescent="0.3">
      <c r="A175" s="23" t="s">
        <v>311</v>
      </c>
      <c r="B175" s="24" t="s">
        <v>312</v>
      </c>
      <c r="C175" s="29" t="s">
        <v>302</v>
      </c>
      <c r="D175" s="30"/>
      <c r="E175" s="53">
        <v>50</v>
      </c>
      <c r="F175" s="28">
        <f t="shared" si="12"/>
        <v>0</v>
      </c>
    </row>
    <row r="176" spans="1:6" x14ac:dyDescent="0.3">
      <c r="A176" s="23" t="s">
        <v>313</v>
      </c>
      <c r="B176" s="24" t="s">
        <v>314</v>
      </c>
      <c r="C176" s="29" t="s">
        <v>302</v>
      </c>
      <c r="D176" s="30"/>
      <c r="E176" s="53">
        <v>50</v>
      </c>
      <c r="F176" s="28">
        <f t="shared" si="12"/>
        <v>0</v>
      </c>
    </row>
    <row r="177" spans="1:6" x14ac:dyDescent="0.3">
      <c r="A177" s="23" t="s">
        <v>315</v>
      </c>
      <c r="B177" s="24" t="s">
        <v>316</v>
      </c>
      <c r="C177" s="29" t="s">
        <v>302</v>
      </c>
      <c r="D177" s="30"/>
      <c r="E177" s="53">
        <v>50</v>
      </c>
      <c r="F177" s="28">
        <f t="shared" si="12"/>
        <v>0</v>
      </c>
    </row>
    <row r="178" spans="1:6" ht="15" thickBot="1" x14ac:dyDescent="0.35">
      <c r="A178" s="23" t="s">
        <v>317</v>
      </c>
      <c r="B178" s="24" t="s">
        <v>318</v>
      </c>
      <c r="C178" s="29" t="s">
        <v>302</v>
      </c>
      <c r="D178" s="30"/>
      <c r="E178" s="53">
        <v>50</v>
      </c>
      <c r="F178" s="28">
        <f t="shared" si="12"/>
        <v>0</v>
      </c>
    </row>
    <row r="179" spans="1:6" x14ac:dyDescent="0.3">
      <c r="A179" s="17" t="s">
        <v>319</v>
      </c>
      <c r="B179" s="18" t="s">
        <v>320</v>
      </c>
      <c r="C179" s="19"/>
      <c r="D179" s="20"/>
      <c r="E179" s="34"/>
      <c r="F179" s="34"/>
    </row>
    <row r="180" spans="1:6" ht="15" thickBot="1" x14ac:dyDescent="0.35">
      <c r="A180" s="23" t="s">
        <v>321</v>
      </c>
      <c r="B180" s="24" t="s">
        <v>320</v>
      </c>
      <c r="C180" s="29" t="s">
        <v>1</v>
      </c>
      <c r="D180" s="30"/>
      <c r="E180" s="53">
        <v>2</v>
      </c>
      <c r="F180" s="28">
        <f t="shared" si="12"/>
        <v>0</v>
      </c>
    </row>
    <row r="181" spans="1:6" ht="28.8" x14ac:dyDescent="0.3">
      <c r="A181" s="17" t="s">
        <v>322</v>
      </c>
      <c r="B181" s="18" t="s">
        <v>323</v>
      </c>
      <c r="C181" s="19"/>
      <c r="D181" s="20"/>
      <c r="E181" s="34"/>
      <c r="F181" s="34"/>
    </row>
    <row r="182" spans="1:6" ht="28.2" thickBot="1" x14ac:dyDescent="0.35">
      <c r="A182" s="23" t="s">
        <v>324</v>
      </c>
      <c r="B182" s="24" t="s">
        <v>323</v>
      </c>
      <c r="C182" s="29" t="s">
        <v>302</v>
      </c>
      <c r="D182" s="30"/>
      <c r="E182" s="53">
        <v>10</v>
      </c>
      <c r="F182" s="28">
        <f t="shared" si="12"/>
        <v>0</v>
      </c>
    </row>
    <row r="183" spans="1:6" ht="28.8" x14ac:dyDescent="0.3">
      <c r="A183" s="17" t="s">
        <v>325</v>
      </c>
      <c r="B183" s="18" t="s">
        <v>326</v>
      </c>
      <c r="C183" s="19"/>
      <c r="D183" s="20"/>
      <c r="E183" s="34"/>
      <c r="F183" s="34"/>
    </row>
    <row r="184" spans="1:6" x14ac:dyDescent="0.3">
      <c r="A184" s="23" t="s">
        <v>327</v>
      </c>
      <c r="B184" s="24" t="s">
        <v>328</v>
      </c>
      <c r="C184" s="29" t="s">
        <v>1</v>
      </c>
      <c r="D184" s="30"/>
      <c r="E184" s="53">
        <v>2</v>
      </c>
      <c r="F184" s="28">
        <f t="shared" si="12"/>
        <v>0</v>
      </c>
    </row>
    <row r="185" spans="1:6" x14ac:dyDescent="0.3">
      <c r="A185" s="23" t="s">
        <v>329</v>
      </c>
      <c r="B185" s="24" t="s">
        <v>330</v>
      </c>
      <c r="C185" s="29" t="s">
        <v>1</v>
      </c>
      <c r="D185" s="30"/>
      <c r="E185" s="53">
        <v>2</v>
      </c>
      <c r="F185" s="28">
        <f t="shared" si="12"/>
        <v>0</v>
      </c>
    </row>
    <row r="186" spans="1:6" x14ac:dyDescent="0.3">
      <c r="A186" s="23" t="s">
        <v>331</v>
      </c>
      <c r="B186" s="24" t="s">
        <v>332</v>
      </c>
      <c r="C186" s="29" t="s">
        <v>1</v>
      </c>
      <c r="D186" s="30"/>
      <c r="E186" s="53">
        <v>2</v>
      </c>
      <c r="F186" s="28">
        <f t="shared" si="12"/>
        <v>0</v>
      </c>
    </row>
    <row r="187" spans="1:6" x14ac:dyDescent="0.3">
      <c r="A187" s="23" t="s">
        <v>333</v>
      </c>
      <c r="B187" s="24" t="s">
        <v>334</v>
      </c>
      <c r="C187" s="29" t="s">
        <v>1</v>
      </c>
      <c r="D187" s="30"/>
      <c r="E187" s="53">
        <v>2</v>
      </c>
      <c r="F187" s="28">
        <f t="shared" si="12"/>
        <v>0</v>
      </c>
    </row>
    <row r="188" spans="1:6" ht="15" thickBot="1" x14ac:dyDescent="0.35">
      <c r="A188" s="23" t="s">
        <v>335</v>
      </c>
      <c r="B188" s="24" t="s">
        <v>336</v>
      </c>
      <c r="C188" s="29" t="s">
        <v>1</v>
      </c>
      <c r="D188" s="30"/>
      <c r="E188" s="53">
        <v>2</v>
      </c>
      <c r="F188" s="28">
        <f t="shared" si="12"/>
        <v>0</v>
      </c>
    </row>
    <row r="189" spans="1:6" ht="29.4" thickBot="1" x14ac:dyDescent="0.35">
      <c r="A189" s="11" t="s">
        <v>118</v>
      </c>
      <c r="B189" s="12" t="s">
        <v>337</v>
      </c>
      <c r="C189" s="13"/>
      <c r="D189" s="14"/>
      <c r="E189" s="37"/>
      <c r="F189" s="54">
        <f>SUM(F190:F198)</f>
        <v>0</v>
      </c>
    </row>
    <row r="190" spans="1:6" x14ac:dyDescent="0.3">
      <c r="A190" s="46" t="s">
        <v>338</v>
      </c>
      <c r="B190" s="47" t="s">
        <v>339</v>
      </c>
      <c r="C190" s="29" t="s">
        <v>270</v>
      </c>
      <c r="D190" s="30"/>
      <c r="E190" s="53">
        <v>20</v>
      </c>
      <c r="F190" s="28">
        <f t="shared" si="12"/>
        <v>0</v>
      </c>
    </row>
    <row r="191" spans="1:6" x14ac:dyDescent="0.3">
      <c r="A191" s="46" t="s">
        <v>340</v>
      </c>
      <c r="B191" s="47" t="s">
        <v>341</v>
      </c>
      <c r="C191" s="29" t="s">
        <v>129</v>
      </c>
      <c r="D191" s="30"/>
      <c r="E191" s="53">
        <v>20</v>
      </c>
      <c r="F191" s="28">
        <f t="shared" si="12"/>
        <v>0</v>
      </c>
    </row>
    <row r="192" spans="1:6" x14ac:dyDescent="0.3">
      <c r="A192" s="46" t="s">
        <v>342</v>
      </c>
      <c r="B192" s="47" t="s">
        <v>343</v>
      </c>
      <c r="C192" s="29" t="s">
        <v>129</v>
      </c>
      <c r="D192" s="30"/>
      <c r="E192" s="53">
        <v>100</v>
      </c>
      <c r="F192" s="28">
        <f t="shared" si="12"/>
        <v>0</v>
      </c>
    </row>
    <row r="193" spans="1:6" ht="27.6" x14ac:dyDescent="0.3">
      <c r="A193" s="46" t="s">
        <v>344</v>
      </c>
      <c r="B193" s="47" t="s">
        <v>345</v>
      </c>
      <c r="C193" s="29" t="s">
        <v>270</v>
      </c>
      <c r="D193" s="30"/>
      <c r="E193" s="53">
        <v>5</v>
      </c>
      <c r="F193" s="28">
        <f t="shared" si="12"/>
        <v>0</v>
      </c>
    </row>
    <row r="194" spans="1:6" ht="15" thickBot="1" x14ac:dyDescent="0.35">
      <c r="A194" s="46" t="s">
        <v>346</v>
      </c>
      <c r="B194" s="47" t="s">
        <v>347</v>
      </c>
      <c r="C194" s="29" t="s">
        <v>1</v>
      </c>
      <c r="D194" s="30"/>
      <c r="E194" s="53">
        <v>20</v>
      </c>
      <c r="F194" s="28">
        <f t="shared" si="12"/>
        <v>0</v>
      </c>
    </row>
    <row r="195" spans="1:6" x14ac:dyDescent="0.3">
      <c r="A195" s="48" t="s">
        <v>348</v>
      </c>
      <c r="B195" s="18" t="s">
        <v>349</v>
      </c>
      <c r="C195" s="19"/>
      <c r="D195" s="20"/>
      <c r="E195" s="52"/>
      <c r="F195" s="34"/>
    </row>
    <row r="196" spans="1:6" ht="27.6" x14ac:dyDescent="0.3">
      <c r="A196" s="46" t="s">
        <v>350</v>
      </c>
      <c r="B196" s="47" t="s">
        <v>351</v>
      </c>
      <c r="C196" s="29" t="s">
        <v>1</v>
      </c>
      <c r="D196" s="30"/>
      <c r="E196" s="53">
        <v>50</v>
      </c>
      <c r="F196" s="28">
        <f t="shared" si="12"/>
        <v>0</v>
      </c>
    </row>
    <row r="197" spans="1:6" ht="27.6" x14ac:dyDescent="0.3">
      <c r="A197" s="46" t="s">
        <v>352</v>
      </c>
      <c r="B197" s="47" t="s">
        <v>353</v>
      </c>
      <c r="C197" s="29" t="s">
        <v>1</v>
      </c>
      <c r="D197" s="30"/>
      <c r="E197" s="53">
        <v>30</v>
      </c>
      <c r="F197" s="28">
        <f t="shared" si="12"/>
        <v>0</v>
      </c>
    </row>
    <row r="198" spans="1:6" ht="28.2" thickBot="1" x14ac:dyDescent="0.35">
      <c r="A198" s="46" t="s">
        <v>354</v>
      </c>
      <c r="B198" s="47" t="s">
        <v>355</v>
      </c>
      <c r="C198" s="29" t="s">
        <v>1</v>
      </c>
      <c r="D198" s="30"/>
      <c r="E198" s="53">
        <v>2</v>
      </c>
      <c r="F198" s="28">
        <f t="shared" ref="F198" si="13">D198*E198</f>
        <v>0</v>
      </c>
    </row>
    <row r="199" spans="1:6" ht="15" thickBot="1" x14ac:dyDescent="0.35">
      <c r="A199" s="11" t="s">
        <v>356</v>
      </c>
      <c r="B199" s="12" t="s">
        <v>357</v>
      </c>
      <c r="C199" s="13"/>
      <c r="D199" s="14"/>
      <c r="E199" s="14"/>
      <c r="F199" s="54">
        <f>SUM(F200:F203)</f>
        <v>0</v>
      </c>
    </row>
    <row r="200" spans="1:6" x14ac:dyDescent="0.3">
      <c r="A200" s="23" t="s">
        <v>358</v>
      </c>
      <c r="B200" s="24" t="s">
        <v>359</v>
      </c>
      <c r="C200" s="29" t="s">
        <v>16</v>
      </c>
      <c r="D200" s="38"/>
      <c r="E200" s="53">
        <v>200000</v>
      </c>
      <c r="F200" s="28">
        <f t="shared" ref="F200:F214" si="14">D200*E200</f>
        <v>0</v>
      </c>
    </row>
    <row r="201" spans="1:6" x14ac:dyDescent="0.3">
      <c r="A201" s="23" t="s">
        <v>360</v>
      </c>
      <c r="B201" s="24" t="s">
        <v>361</v>
      </c>
      <c r="C201" s="29" t="s">
        <v>16</v>
      </c>
      <c r="D201" s="38"/>
      <c r="E201" s="53">
        <v>200000</v>
      </c>
      <c r="F201" s="28">
        <f t="shared" si="14"/>
        <v>0</v>
      </c>
    </row>
    <row r="202" spans="1:6" x14ac:dyDescent="0.3">
      <c r="A202" s="23" t="s">
        <v>362</v>
      </c>
      <c r="B202" s="24" t="s">
        <v>363</v>
      </c>
      <c r="C202" s="29" t="s">
        <v>16</v>
      </c>
      <c r="D202" s="38"/>
      <c r="E202" s="53">
        <v>50000</v>
      </c>
      <c r="F202" s="28">
        <f t="shared" si="14"/>
        <v>0</v>
      </c>
    </row>
    <row r="203" spans="1:6" ht="15" thickBot="1" x14ac:dyDescent="0.35">
      <c r="A203" s="43" t="s">
        <v>364</v>
      </c>
      <c r="B203" s="49" t="s">
        <v>365</v>
      </c>
      <c r="C203" s="50" t="s">
        <v>16</v>
      </c>
      <c r="D203" s="38"/>
      <c r="E203" s="53">
        <v>50000</v>
      </c>
      <c r="F203" s="28">
        <f t="shared" si="14"/>
        <v>0</v>
      </c>
    </row>
    <row r="204" spans="1:6" ht="15" thickBot="1" x14ac:dyDescent="0.35">
      <c r="A204" s="11" t="s">
        <v>374</v>
      </c>
      <c r="B204" s="12" t="s">
        <v>392</v>
      </c>
      <c r="C204" s="13"/>
      <c r="D204" s="14"/>
      <c r="E204" s="14"/>
      <c r="F204" s="54">
        <f>SUM(F205:F214)</f>
        <v>0</v>
      </c>
    </row>
    <row r="205" spans="1:6" x14ac:dyDescent="0.3">
      <c r="A205" s="18" t="s">
        <v>376</v>
      </c>
      <c r="B205" s="18" t="s">
        <v>393</v>
      </c>
      <c r="C205" s="19"/>
      <c r="D205" s="20"/>
      <c r="E205" s="20"/>
      <c r="F205" s="34"/>
    </row>
    <row r="206" spans="1:6" ht="15" thickBot="1" x14ac:dyDescent="0.35">
      <c r="A206" s="55" t="s">
        <v>376</v>
      </c>
      <c r="B206" s="56" t="s">
        <v>393</v>
      </c>
      <c r="C206" s="57" t="s">
        <v>63</v>
      </c>
      <c r="D206" s="58"/>
      <c r="E206" s="53">
        <v>25000</v>
      </c>
      <c r="F206" s="59">
        <f t="shared" ref="F206" si="15">D206*E206</f>
        <v>0</v>
      </c>
    </row>
    <row r="207" spans="1:6" x14ac:dyDescent="0.3">
      <c r="A207" s="18" t="s">
        <v>413</v>
      </c>
      <c r="B207" s="18" t="s">
        <v>366</v>
      </c>
      <c r="C207" s="19"/>
      <c r="D207" s="20"/>
      <c r="E207" s="20"/>
      <c r="F207" s="34"/>
    </row>
    <row r="208" spans="1:6" x14ac:dyDescent="0.3">
      <c r="A208" s="55" t="s">
        <v>394</v>
      </c>
      <c r="B208" s="56" t="s">
        <v>367</v>
      </c>
      <c r="C208" s="57" t="s">
        <v>68</v>
      </c>
      <c r="D208" s="58"/>
      <c r="E208" s="53">
        <v>50</v>
      </c>
      <c r="F208" s="59">
        <f t="shared" si="14"/>
        <v>0</v>
      </c>
    </row>
    <row r="209" spans="1:6" ht="15" thickBot="1" x14ac:dyDescent="0.35">
      <c r="A209" s="55" t="s">
        <v>395</v>
      </c>
      <c r="B209" s="56" t="s">
        <v>368</v>
      </c>
      <c r="C209" s="57" t="s">
        <v>68</v>
      </c>
      <c r="D209" s="58"/>
      <c r="E209" s="53">
        <v>50</v>
      </c>
      <c r="F209" s="59">
        <f t="shared" si="14"/>
        <v>0</v>
      </c>
    </row>
    <row r="210" spans="1:6" x14ac:dyDescent="0.3">
      <c r="A210" s="18" t="s">
        <v>414</v>
      </c>
      <c r="B210" s="18" t="s">
        <v>369</v>
      </c>
      <c r="C210" s="19"/>
      <c r="D210" s="20"/>
      <c r="E210" s="20"/>
      <c r="F210" s="34"/>
    </row>
    <row r="211" spans="1:6" x14ac:dyDescent="0.3">
      <c r="A211" s="55" t="s">
        <v>396</v>
      </c>
      <c r="B211" s="60" t="s">
        <v>370</v>
      </c>
      <c r="C211" s="57" t="s">
        <v>383</v>
      </c>
      <c r="D211" s="58"/>
      <c r="E211" s="53">
        <v>3</v>
      </c>
      <c r="F211" s="59">
        <f t="shared" si="14"/>
        <v>0</v>
      </c>
    </row>
    <row r="212" spans="1:6" x14ac:dyDescent="0.3">
      <c r="A212" s="55" t="s">
        <v>397</v>
      </c>
      <c r="B212" s="60" t="s">
        <v>371</v>
      </c>
      <c r="C212" s="57" t="s">
        <v>383</v>
      </c>
      <c r="D212" s="58"/>
      <c r="E212" s="53">
        <v>3</v>
      </c>
      <c r="F212" s="59">
        <f t="shared" si="14"/>
        <v>0</v>
      </c>
    </row>
    <row r="213" spans="1:6" x14ac:dyDescent="0.3">
      <c r="A213" s="55" t="s">
        <v>398</v>
      </c>
      <c r="B213" s="60" t="s">
        <v>372</v>
      </c>
      <c r="C213" s="57" t="s">
        <v>383</v>
      </c>
      <c r="D213" s="58"/>
      <c r="E213" s="53">
        <v>3</v>
      </c>
      <c r="F213" s="59">
        <f t="shared" si="14"/>
        <v>0</v>
      </c>
    </row>
    <row r="214" spans="1:6" ht="15" thickBot="1" x14ac:dyDescent="0.35">
      <c r="A214" s="55" t="s">
        <v>399</v>
      </c>
      <c r="B214" s="60" t="s">
        <v>373</v>
      </c>
      <c r="C214" s="57" t="s">
        <v>136</v>
      </c>
      <c r="D214" s="58"/>
      <c r="E214" s="53">
        <v>10</v>
      </c>
      <c r="F214" s="59">
        <f t="shared" si="14"/>
        <v>0</v>
      </c>
    </row>
    <row r="215" spans="1:6" ht="15" thickBot="1" x14ac:dyDescent="0.35">
      <c r="A215" s="11" t="s">
        <v>400</v>
      </c>
      <c r="B215" s="12" t="s">
        <v>384</v>
      </c>
      <c r="C215" s="13"/>
      <c r="D215" s="14"/>
      <c r="E215" s="14"/>
      <c r="F215" s="54">
        <f>SUM(F216:F220)</f>
        <v>0</v>
      </c>
    </row>
    <row r="216" spans="1:6" x14ac:dyDescent="0.3">
      <c r="A216" s="55" t="s">
        <v>401</v>
      </c>
      <c r="B216" s="60" t="s">
        <v>385</v>
      </c>
      <c r="C216" s="57" t="s">
        <v>389</v>
      </c>
      <c r="D216" s="58"/>
      <c r="E216" s="53">
        <v>50</v>
      </c>
      <c r="F216" s="59">
        <f t="shared" ref="F216:F220" si="16">D216*E216</f>
        <v>0</v>
      </c>
    </row>
    <row r="217" spans="1:6" x14ac:dyDescent="0.3">
      <c r="A217" s="55" t="s">
        <v>402</v>
      </c>
      <c r="B217" s="60" t="s">
        <v>386</v>
      </c>
      <c r="C217" s="57" t="s">
        <v>389</v>
      </c>
      <c r="D217" s="58"/>
      <c r="E217" s="53">
        <v>50</v>
      </c>
      <c r="F217" s="59">
        <f t="shared" si="16"/>
        <v>0</v>
      </c>
    </row>
    <row r="218" spans="1:6" x14ac:dyDescent="0.3">
      <c r="A218" s="55" t="s">
        <v>403</v>
      </c>
      <c r="B218" s="60" t="s">
        <v>387</v>
      </c>
      <c r="C218" s="57" t="s">
        <v>389</v>
      </c>
      <c r="D218" s="58"/>
      <c r="E218" s="53">
        <v>50</v>
      </c>
      <c r="F218" s="59">
        <f t="shared" si="16"/>
        <v>0</v>
      </c>
    </row>
    <row r="219" spans="1:6" ht="27.6" x14ac:dyDescent="0.3">
      <c r="A219" s="55" t="s">
        <v>404</v>
      </c>
      <c r="B219" s="60" t="s">
        <v>388</v>
      </c>
      <c r="C219" s="57" t="s">
        <v>389</v>
      </c>
      <c r="D219" s="58"/>
      <c r="E219" s="53">
        <v>50</v>
      </c>
      <c r="F219" s="59">
        <f t="shared" si="16"/>
        <v>0</v>
      </c>
    </row>
    <row r="220" spans="1:6" ht="28.2" thickBot="1" x14ac:dyDescent="0.35">
      <c r="A220" s="61" t="s">
        <v>405</v>
      </c>
      <c r="B220" s="62" t="s">
        <v>390</v>
      </c>
      <c r="C220" s="57" t="s">
        <v>389</v>
      </c>
      <c r="D220" s="58"/>
      <c r="E220" s="53">
        <v>50</v>
      </c>
      <c r="F220" s="59">
        <f t="shared" si="16"/>
        <v>0</v>
      </c>
    </row>
    <row r="221" spans="1:6" ht="15" thickBot="1" x14ac:dyDescent="0.35">
      <c r="A221" s="11" t="s">
        <v>406</v>
      </c>
      <c r="B221" s="12" t="s">
        <v>375</v>
      </c>
      <c r="C221" s="13"/>
      <c r="D221" s="14"/>
      <c r="E221" s="14"/>
      <c r="F221" s="54">
        <f>SUM(F222:F226)</f>
        <v>0</v>
      </c>
    </row>
    <row r="222" spans="1:6" x14ac:dyDescent="0.3">
      <c r="A222" s="51" t="s">
        <v>407</v>
      </c>
      <c r="B222" s="51" t="s">
        <v>377</v>
      </c>
      <c r="C222" s="52"/>
      <c r="D222" s="52"/>
      <c r="E222" s="20"/>
      <c r="F222" s="34"/>
    </row>
    <row r="223" spans="1:6" ht="15" thickBot="1" x14ac:dyDescent="0.35">
      <c r="A223" s="23" t="s">
        <v>407</v>
      </c>
      <c r="B223" s="24" t="s">
        <v>378</v>
      </c>
      <c r="C223" s="29" t="s">
        <v>58</v>
      </c>
      <c r="D223" s="30"/>
      <c r="E223" s="53">
        <v>500</v>
      </c>
      <c r="F223" s="28">
        <f t="shared" ref="F223" si="17">D223*E223</f>
        <v>0</v>
      </c>
    </row>
    <row r="224" spans="1:6" x14ac:dyDescent="0.3">
      <c r="A224" s="51" t="s">
        <v>408</v>
      </c>
      <c r="B224" s="51" t="s">
        <v>391</v>
      </c>
      <c r="C224" s="51"/>
      <c r="D224" s="51"/>
      <c r="E224" s="20"/>
      <c r="F224" s="34"/>
    </row>
    <row r="225" spans="1:6" x14ac:dyDescent="0.3">
      <c r="A225" s="23" t="s">
        <v>409</v>
      </c>
      <c r="B225" s="24" t="s">
        <v>378</v>
      </c>
      <c r="C225" s="29" t="s">
        <v>58</v>
      </c>
      <c r="D225" s="30"/>
      <c r="E225" s="53">
        <v>500</v>
      </c>
      <c r="F225" s="28">
        <f t="shared" ref="F225:F226" si="18">D225*E225</f>
        <v>0</v>
      </c>
    </row>
    <row r="226" spans="1:6" ht="15" thickBot="1" x14ac:dyDescent="0.35">
      <c r="A226" s="23" t="s">
        <v>410</v>
      </c>
      <c r="B226" s="24" t="s">
        <v>379</v>
      </c>
      <c r="C226" s="29" t="s">
        <v>58</v>
      </c>
      <c r="D226" s="30"/>
      <c r="E226" s="53">
        <v>1000</v>
      </c>
      <c r="F226" s="28">
        <f t="shared" si="18"/>
        <v>0</v>
      </c>
    </row>
    <row r="227" spans="1:6" ht="15" thickBot="1" x14ac:dyDescent="0.35">
      <c r="A227" s="39"/>
      <c r="B227" s="40" t="s">
        <v>380</v>
      </c>
      <c r="C227" s="13"/>
      <c r="D227" s="41"/>
      <c r="E227" s="37"/>
      <c r="F227" s="42">
        <f>F189+F149+F133+F77+F38+F31+F6+F199+F221+F215</f>
        <v>0</v>
      </c>
    </row>
    <row r="228" spans="1:6" ht="15" thickBot="1" x14ac:dyDescent="0.35">
      <c r="A228" s="39"/>
      <c r="B228" s="40" t="s">
        <v>381</v>
      </c>
      <c r="C228" s="13"/>
      <c r="D228" s="41"/>
      <c r="E228" s="37"/>
      <c r="F228" s="42">
        <f>F227*0.2</f>
        <v>0</v>
      </c>
    </row>
    <row r="229" spans="1:6" ht="15" thickBot="1" x14ac:dyDescent="0.35">
      <c r="A229" s="39"/>
      <c r="B229" s="40" t="s">
        <v>382</v>
      </c>
      <c r="C229" s="13"/>
      <c r="D229" s="41"/>
      <c r="E229" s="37"/>
      <c r="F229" s="42">
        <f>F227+F228</f>
        <v>0</v>
      </c>
    </row>
  </sheetData>
  <mergeCells count="2">
    <mergeCell ref="A4:B4"/>
    <mergeCell ref="A2:F2"/>
  </mergeCells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Fabien DUTILH</dc:creator>
  <cp:keywords/>
  <dc:description/>
  <cp:lastModifiedBy>Sylvain LARUE</cp:lastModifiedBy>
  <cp:revision/>
  <dcterms:created xsi:type="dcterms:W3CDTF">2015-06-05T18:19:34Z</dcterms:created>
  <dcterms:modified xsi:type="dcterms:W3CDTF">2025-07-28T14:49:46Z</dcterms:modified>
  <cp:category/>
  <cp:contentStatus/>
</cp:coreProperties>
</file>